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<sst xmlns="http://schemas.openxmlformats.org/spreadsheetml/2006/main" count="955" uniqueCount="385">
  <si>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</si>
  <si>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</si>
  <si>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</si>
  <si>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</si>
  <si>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</si>
  <si>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</si>
  <si>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</si>
  <si>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</si>
  <si>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</si>
  <si>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</si>
  <si>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</si>
  <si>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</si>
  <si>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</si>
  <si>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</si>
  <si>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</si>
  <si>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</si>
  <si>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</si>
  <si>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</si>
  <si>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</si>
  <si>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</si>
  <si>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</si>
  <si>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</si>
  <si>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</si>
  <si>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</si>
  <si>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</si>
  <si>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</si>
  <si>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</si>
  <si>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</si>
  <si>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</si>
  <si>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</si>
  <si>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</si>
  <si>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</si>
  <si>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</si>
  <si>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</si>
  <si>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</si>
  <si>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</si>
  <si>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</si>
  <si>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</si>
  <si>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</si>
  <si>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</si>
  <si>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</si>
  <si>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</si>
  <si>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</si>
  <si>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</si>
  <si>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105007</t>
  </si>
  <si>
    <t>云南省教育科学研究院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</si>
  <si>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</si>
  <si>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</si>
  <si>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</si>
  <si>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</si>
  <si>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</si>
  <si>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</si>
  <si>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</si>
  <si>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</si>
  <si>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</si>
  <si>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</si>
  <si>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</si>
  <si>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</si>
  <si>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</si>
  <si>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205</t>
  </si>
  <si>
    <t>教育支出</t>
  </si>
  <si>
    <t>20501</t>
  </si>
  <si>
    <t>教育管理事务</t>
  </si>
  <si>
    <t>2050199</t>
  </si>
  <si>
    <t>其他教育管理事务支出</t>
  </si>
  <si>
    <t>20502</t>
  </si>
  <si>
    <t>普通教育</t>
  </si>
  <si>
    <t>2050204</t>
  </si>
  <si>
    <t>高中教育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</si>
  <si>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</si>
  <si>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</si>
  <si>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</si>
  <si>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</si>
  <si>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</si>
  <si>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</si>
  <si>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</si>
  <si>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</si>
  <si>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</si>
  <si>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</si>
  <si>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</si>
  <si>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</si>
  <si>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</si>
  <si>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</si>
  <si>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</si>
  <si>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</si>
  <si>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</si>
  <si>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</si>
  <si>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</si>
  <si>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</si>
  <si>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</si>
  <si>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</si>
  <si>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</si>
  <si>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</si>
  <si>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</si>
  <si>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</si>
  <si>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</si>
  <si>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</si>
  <si>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</si>
  <si>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</si>
  <si>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</si>
  <si>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</si>
  <si>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</si>
  <si>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</si>
  <si>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</si>
  <si>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</si>
  <si>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</si>
  <si>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</si>
  <si>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</si>
  <si>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</si>
  <si>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</si>
  <si>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</si>
  <si>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</si>
  <si>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</si>
  <si>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</si>
  <si>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</si>
  <si>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</si>
  <si>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</si>
  <si>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</si>
  <si>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</si>
  <si>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</si>
  <si>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</si>
  <si>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</si>
  <si>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</si>
  <si>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</si>
  <si>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</si>
  <si>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</si>
  <si>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</si>
  <si>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</si>
  <si>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云南省教育科学研究院2026年无“三公”经费支出，因此此表为空无数字。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</si>
  <si>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</si>
  <si>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</si>
  <si>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</si>
  <si>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</si>
  <si>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</si>
  <si>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</si>
  <si>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</si>
  <si>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</si>
  <si>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</si>
  <si>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</si>
  <si>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</si>
  <si>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</si>
  <si>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</si>
  <si>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</si>
  <si>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</si>
  <si>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</si>
  <si>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</si>
  <si>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530000210000000027275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</si>
  <si>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</si>
  <si>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</si>
  <si>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</si>
  <si>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</si>
  <si>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</si>
  <si>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</si>
  <si>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</si>
  <si>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</si>
  <si>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</si>
  <si>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530000210000000027276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</si>
  <si>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</si>
  <si>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</si>
  <si>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</si>
  <si>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</si>
  <si>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</si>
  <si>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</si>
  <si>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</si>
  <si>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</si>
  <si>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</si>
  <si>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530000210000000027278</t>
  </si>
  <si>
    <t>30113</t>
  </si>
  <si>
    <t>530000210000000027298</t>
  </si>
  <si>
    <t>工会经费</t>
  </si>
  <si>
    <t>30228</t>
  </si>
  <si>
    <t>530000210000000027301</t>
  </si>
  <si>
    <t>一般公用经费</t>
  </si>
  <si>
    <t>30201</t>
  </si>
  <si>
    <t>办公费</t>
  </si>
  <si>
    <t>30207</t>
  </si>
  <si>
    <t>邮电费</t>
  </si>
  <si>
    <t>30211</t>
  </si>
  <si>
    <t>差旅费</t>
  </si>
  <si>
    <t>30216</t>
  </si>
  <si>
    <t>培训费</t>
  </si>
  <si>
    <t>30299</t>
  </si>
  <si>
    <t>其他商品和服务支出</t>
  </si>
  <si>
    <t>31002</t>
  </si>
  <si>
    <t>办公设备购置</t>
  </si>
  <si>
    <t>530000241100002474043</t>
  </si>
  <si>
    <t>省教科院收费成本补偿专项资金人员类绩效工资经费</t>
  </si>
  <si>
    <t>530000241100002474137</t>
  </si>
  <si>
    <t>省教科院收费成本补偿专项资金公积金经费</t>
  </si>
  <si>
    <t>530000251100003329316</t>
  </si>
  <si>
    <t>省教科院收费成本补偿运转类专项资金</t>
  </si>
  <si>
    <t>30205</t>
  </si>
  <si>
    <t>水费</t>
  </si>
  <si>
    <t>30206</t>
  </si>
  <si>
    <t>电费</t>
  </si>
  <si>
    <t>30209</t>
  </si>
  <si>
    <t>物业管理费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</si>
  <si>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</si>
  <si>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</si>
  <si>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</si>
  <si>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</si>
  <si>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</si>
  <si>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</si>
  <si>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</si>
  <si>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</si>
  <si>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530000231100001073646</t>
  </si>
  <si>
    <t>30199</t>
  </si>
  <si>
    <t>其他工资福利支出</t>
  </si>
  <si>
    <t>省教科院横向课题与项目经费</t>
  </si>
  <si>
    <t>事业发展类</t>
  </si>
  <si>
    <t>530000200000000008656</t>
  </si>
  <si>
    <t>30202</t>
  </si>
  <si>
    <t>印刷费</t>
  </si>
  <si>
    <t>30214</t>
  </si>
  <si>
    <t>租赁费</t>
  </si>
  <si>
    <t>30215</t>
  </si>
  <si>
    <t>会议费</t>
  </si>
  <si>
    <t>30226</t>
  </si>
  <si>
    <t>劳务费</t>
  </si>
  <si>
    <t>省教科院收费成本补偿专项资金</t>
  </si>
  <si>
    <t>530000241100002473619</t>
  </si>
  <si>
    <t>30204</t>
  </si>
  <si>
    <t>手续费</t>
  </si>
  <si>
    <t>30213</t>
  </si>
  <si>
    <t>维修（护）费</t>
  </si>
  <si>
    <t>30227</t>
  </si>
  <si>
    <t>委托业务费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</si>
  <si>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</si>
  <si>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</si>
  <si>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</si>
  <si>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</si>
  <si>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</si>
  <si>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</si>
  <si>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</si>
  <si>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</si>
  <si>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</si>
  <si>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</si>
  <si>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</si>
  <si>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</si>
  <si>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保障单位当年正常运转</t>
  </si>
  <si>
    <t>产出指标</t>
  </si>
  <si>
    <t>数量指标</t>
  </si>
  <si>
    <t>职工福利</t>
  </si>
  <si>
    <t>&gt;=</t>
  </si>
  <si>
    <t>64</t>
  </si>
  <si>
    <t>人</t>
  </si>
  <si>
    <t>定量指标</t>
  </si>
  <si>
    <t>保障职工办公、水电、伙食等福利</t>
  </si>
  <si>
    <t>效益指标</t>
  </si>
  <si>
    <t>社会效益</t>
  </si>
  <si>
    <t>单位正常运转</t>
  </si>
  <si>
    <t>=</t>
  </si>
  <si>
    <t>1.00</t>
  </si>
  <si>
    <t>年</t>
  </si>
  <si>
    <t>保障省教科院正常运转</t>
  </si>
  <si>
    <t>满意度指标</t>
  </si>
  <si>
    <t>服务对象满意度</t>
  </si>
  <si>
    <t>职工满意度</t>
  </si>
  <si>
    <t>95</t>
  </si>
  <si>
    <t>%</t>
  </si>
  <si>
    <t>保障职工福利</t>
  </si>
  <si>
    <t>做好当年人员、公用经费保障，确保单位正常运转。</t>
  </si>
  <si>
    <t>教科院工作任务完成率</t>
  </si>
  <si>
    <t>90</t>
  </si>
  <si>
    <t>已完成重点工作任务/年度工作计划任务</t>
  </si>
  <si>
    <t>高三统测参测学生覆盖率</t>
  </si>
  <si>
    <t>85</t>
  </si>
  <si>
    <t>参测学生数/全省高中毕业生人数*100%</t>
  </si>
  <si>
    <t>社会公众满意度</t>
  </si>
  <si>
    <t>反映部门（单位）人员对公用经费保障的满意程度。</t>
  </si>
  <si>
    <t>保障当年编外职工利益</t>
  </si>
  <si>
    <t>工资福利发放人数</t>
  </si>
  <si>
    <t>反映部门（单位）实际发放非编人员数量。工资福利包括非编人员工资、社会保险、住房公积金等。</t>
  </si>
  <si>
    <t>编外工作正常运转</t>
  </si>
  <si>
    <t>正常运转</t>
  </si>
  <si>
    <t>定性指标</t>
  </si>
  <si>
    <t>反映部门（单位）运转情况</t>
  </si>
  <si>
    <t>编外人员满意度</t>
  </si>
  <si>
    <t>反映部门（单位）人员对工资福利发放的满意程度。</t>
  </si>
  <si>
    <t>1.完成当年度省教育规划项目的申报、评审、立项。
2.对当年度提交的结项材料组织结项鉴定验收，对优秀成果编辑成果要报。</t>
  </si>
  <si>
    <t>立项课题</t>
  </si>
  <si>
    <t>60</t>
  </si>
  <si>
    <t>个</t>
  </si>
  <si>
    <t>通过资格审查、通讯评审、会议评审，形成最终立项个数。</t>
  </si>
  <si>
    <t>结项课题</t>
  </si>
  <si>
    <t>通过对结题鉴定审批材料进行审查、通讯评审、会议评审，形成最终结题个数。</t>
  </si>
  <si>
    <t>编辑成果要报</t>
  </si>
  <si>
    <t>期</t>
  </si>
  <si>
    <t>通过结题鉴定专家组意见推荐优秀成果，确定成果要报约稿及修改完善，形成成果要报，报教育行政部门参考</t>
  </si>
  <si>
    <t>成果贡献性</t>
  </si>
  <si>
    <t>30</t>
  </si>
  <si>
    <t>研究成果转化为论文、著作、教案，以及被教育行政部门采纳的情况。</t>
  </si>
  <si>
    <t>通过APP问卷调查，反映服务对象对政策研究工作的整体满意情况。
服务对象满意度=（对政策研究工作的整体满意的人数/问卷调查人数）*100%</t>
  </si>
  <si>
    <t>预算06表</t>
  </si>
  <si>
    <t>2026年政府性基金预算支出预算表</t>
  </si>
  <si>
    <t>政府性基金预算支出</t>
  </si>
  <si>
    <t>云南省教育科学研究院2026年无政府性基金预算支出，因此此表为空无数字。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</si>
  <si>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</si>
  <si>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</si>
  <si>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</si>
  <si>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</si>
  <si>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</si>
  <si>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</si>
  <si>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</si>
  <si>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</si>
  <si>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</si>
  <si>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</si>
  <si>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</si>
  <si>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</si>
  <si>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LED显示屏</t>
  </si>
  <si>
    <t>A02021103 LED显示屏</t>
  </si>
  <si>
    <t>平方米</t>
  </si>
  <si>
    <t>茶几</t>
  </si>
  <si>
    <t>A05010204 茶几</t>
  </si>
  <si>
    <t>触控一体机</t>
  </si>
  <si>
    <t>A02020800 触控一体机</t>
  </si>
  <si>
    <t>台</t>
  </si>
  <si>
    <t>定制沙发</t>
  </si>
  <si>
    <t>A05010499 其他沙发类</t>
  </si>
  <si>
    <t>专业主控</t>
  </si>
  <si>
    <t>A02010499 其他终端设备</t>
  </si>
  <si>
    <t>物业管理</t>
  </si>
  <si>
    <t>C21040001 物业管理服务</t>
  </si>
  <si>
    <t>预算08表</t>
  </si>
  <si>
    <t>2026年部门政府购买服务预算表</t>
  </si>
  <si>
    <t>政府购买服务项目</t>
  </si>
  <si>
    <t>政府购买服务目录</t>
  </si>
  <si>
    <t>云南省教育科学研究院2026年无政府购买服务，因此此表为空无数字。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</si>
  <si>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</si>
  <si>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</si>
  <si>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</si>
  <si>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</si>
  <si>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</si>
  <si>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</si>
  <si>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</si>
  <si>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</si>
  <si>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</si>
  <si>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</si>
  <si>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</si>
  <si>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</si>
  <si>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</si>
  <si>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</si>
  <si>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</si>
  <si>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</si>
  <si>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</si>
  <si>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</si>
  <si>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</si>
  <si>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</si>
  <si>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</si>
  <si>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</si>
  <si>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</si>
  <si>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</si>
  <si>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</si>
  <si>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云南省教育科学研究院2026年无对下转移支付，因此此表为空无数字。</t>
  </si>
  <si>
    <t>预算09-2表</t>
  </si>
  <si>
    <t>2026年省对下转移支付绩效目标表</t>
  </si>
  <si>
    <t>云南省教育科学研究院2026年无省对下转移支付绩效目标，因此此表为空无数字。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</si>
  <si>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</si>
  <si>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</si>
  <si>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</si>
  <si>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</si>
  <si>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</si>
  <si>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</si>
  <si>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</si>
  <si>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</si>
  <si>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</si>
  <si>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</si>
  <si>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</si>
  <si>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</si>
  <si>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家具和用品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</si>
  <si>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</si>
  <si>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</si>
  <si>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</si>
  <si>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</si>
  <si>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云南省教育科学研究院2026年无中央转移支付补助项目支出预算，因此此表为空无数字。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</si>
  <si>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</si>
  <si>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</si>
  <si>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</si>
  <si>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</si>
  <si>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</si>
  <si>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</si>
  <si>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312 民生类</t>
  </si>
  <si>
    <t>本级</t>
  </si>
  <si>
    <t>313 事业发展类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</si>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</sst>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49" fontId="5" fillId="0" borderId="7" xfId="50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tabSelected="1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100" t="s">
        <v>0</v>
      </c>
    </row>
    <row r="2" ht="36" customHeight="1" spans="1:4">
      <c r="A2" s="44" t="s">
        <v>1</v>
      </c>
      <c r="B2" s="168"/>
      <c r="C2" s="168"/>
      <c r="D2" s="168"/>
    </row>
    <row r="3" ht="21" customHeight="1" spans="1:4">
      <c r="A3" s="92" t="str">
        <f>"单位名称："&amp;"云南省教育科学研究院"</f>
        <v>单位名称：云南省教育科学研究院</v>
      </c>
      <c r="B3" s="133"/>
      <c r="C3" s="133"/>
      <c r="D3" s="99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0">
        <v>32152267.33</v>
      </c>
      <c r="C7" s="23" t="str">
        <f>"一"&amp;"、"&amp;"教育支出"</f>
        <v>一、教育支出</v>
      </c>
      <c r="D7" s="120">
        <v>31144921.98</v>
      </c>
    </row>
    <row r="8" ht="25.4" customHeight="1" spans="1:4">
      <c r="A8" s="144" t="s">
        <v>9</v>
      </c>
      <c r="B8" s="120"/>
      <c r="C8" s="23" t="str">
        <f>"二"&amp;"、"&amp;"社会保障和就业支出"</f>
        <v>二、社会保障和就业支出</v>
      </c>
      <c r="D8" s="120">
        <v>903420.25</v>
      </c>
    </row>
    <row r="9" ht="25.4" customHeight="1" spans="1:4">
      <c r="A9" s="144" t="s">
        <v>10</v>
      </c>
      <c r="B9" s="120"/>
      <c r="C9" s="23" t="str">
        <f>"三"&amp;"、"&amp;"卫生健康支出"</f>
        <v>三、卫生健康支出</v>
      </c>
      <c r="D9" s="120">
        <v>994623.19</v>
      </c>
    </row>
    <row r="10" ht="25.4" customHeight="1" spans="1:4">
      <c r="A10" s="144" t="s">
        <v>11</v>
      </c>
      <c r="B10" s="91"/>
      <c r="C10" s="23" t="str">
        <f>"四"&amp;"、"&amp;"住房保障支出"</f>
        <v>四、住房保障支出</v>
      </c>
      <c r="D10" s="120">
        <v>913301.91</v>
      </c>
    </row>
    <row r="11" ht="25.4" customHeight="1" spans="1:4">
      <c r="A11" s="144" t="s">
        <v>12</v>
      </c>
      <c r="B11" s="120">
        <v>39000000</v>
      </c>
      <c r="C11" s="23"/>
      <c r="D11" s="120"/>
    </row>
    <row r="12" ht="25.4" customHeight="1" spans="1:4">
      <c r="A12" s="144" t="s">
        <v>13</v>
      </c>
      <c r="B12" s="91"/>
      <c r="C12" s="23"/>
      <c r="D12" s="120"/>
    </row>
    <row r="13" ht="25.4" customHeight="1" spans="1:4">
      <c r="A13" s="144" t="s">
        <v>14</v>
      </c>
      <c r="B13" s="91"/>
      <c r="C13" s="23"/>
      <c r="D13" s="120"/>
    </row>
    <row r="14" ht="25.4" customHeight="1" spans="1:4">
      <c r="A14" s="144" t="s">
        <v>15</v>
      </c>
      <c r="B14" s="91"/>
      <c r="C14" s="23"/>
      <c r="D14" s="120"/>
    </row>
    <row r="15" ht="25.4" customHeight="1" spans="1:4">
      <c r="A15" s="169" t="s">
        <v>16</v>
      </c>
      <c r="B15" s="91"/>
      <c r="C15" s="23"/>
      <c r="D15" s="120"/>
    </row>
    <row r="16" ht="25.4" customHeight="1" spans="1:4">
      <c r="A16" s="169" t="s">
        <v>17</v>
      </c>
      <c r="B16" s="120">
        <v>39000000</v>
      </c>
      <c r="C16" s="23"/>
      <c r="D16" s="120"/>
    </row>
    <row r="17" ht="25.4" customHeight="1" spans="1:4">
      <c r="A17" s="170" t="s">
        <v>18</v>
      </c>
      <c r="B17" s="140">
        <v>71152267.33</v>
      </c>
      <c r="C17" s="141" t="s">
        <v>19</v>
      </c>
      <c r="D17" s="140">
        <v>33956267.33</v>
      </c>
    </row>
    <row r="18" ht="25.4" customHeight="1" spans="1:4">
      <c r="A18" s="171" t="s">
        <v>20</v>
      </c>
      <c r="B18" s="140">
        <v>340000</v>
      </c>
      <c r="C18" s="172" t="s">
        <v>21</v>
      </c>
      <c r="D18" s="173">
        <v>37536000</v>
      </c>
    </row>
    <row r="19" ht="25.4" customHeight="1" spans="1:4">
      <c r="A19" s="174" t="s">
        <v>22</v>
      </c>
      <c r="B19" s="120"/>
      <c r="C19" s="142" t="s">
        <v>22</v>
      </c>
      <c r="D19" s="91"/>
    </row>
    <row r="20" ht="25.4" customHeight="1" spans="1:4">
      <c r="A20" s="174" t="s">
        <v>23</v>
      </c>
      <c r="B20" s="120">
        <v>340000</v>
      </c>
      <c r="C20" s="142" t="s">
        <v>23</v>
      </c>
      <c r="D20" s="91">
        <v>37536000</v>
      </c>
    </row>
    <row r="21" ht="25.4" customHeight="1" spans="1:4">
      <c r="A21" s="175" t="s">
        <v>24</v>
      </c>
      <c r="B21" s="140">
        <v>71492267.33</v>
      </c>
      <c r="C21" s="141" t="s">
        <v>25</v>
      </c>
      <c r="D21" s="136">
        <v>71492267.33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10" sqref="A10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6:6">
      <c r="F1" s="55" t="s">
        <v>293</v>
      </c>
    </row>
    <row r="2" ht="28.5" customHeight="1" spans="1:6">
      <c r="A2" s="27" t="s">
        <v>294</v>
      </c>
      <c r="B2" s="27"/>
      <c r="C2" s="27"/>
      <c r="D2" s="27"/>
      <c r="E2" s="27"/>
      <c r="F2" s="27"/>
    </row>
    <row r="3" ht="15" customHeight="1" spans="1:6">
      <c r="A3" s="101" t="str">
        <f>"单位名称："&amp;"云南省教育科学研究院"</f>
        <v>单位名称：云南省教育科学研究院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131</v>
      </c>
      <c r="B4" s="9" t="s">
        <v>48</v>
      </c>
      <c r="C4" s="9" t="s">
        <v>49</v>
      </c>
      <c r="D4" s="15" t="s">
        <v>295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4" t="s">
        <v>96</v>
      </c>
      <c r="B8" s="105"/>
      <c r="C8" s="105" t="s">
        <v>96</v>
      </c>
      <c r="D8" s="22"/>
      <c r="E8" s="22"/>
      <c r="F8" s="22"/>
    </row>
    <row r="10" customHeight="1" spans="1:1">
      <c r="A10" t="s">
        <v>296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5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5:17">
      <c r="O1" s="53"/>
      <c r="P1" s="53"/>
      <c r="Q1" s="99" t="s">
        <v>297</v>
      </c>
    </row>
    <row r="2" ht="27.75" customHeight="1" spans="1:17">
      <c r="A2" s="56" t="s">
        <v>298</v>
      </c>
      <c r="B2" s="27"/>
      <c r="C2" s="27"/>
      <c r="D2" s="27"/>
      <c r="E2" s="27"/>
      <c r="F2" s="27"/>
      <c r="G2" s="27"/>
      <c r="H2" s="27"/>
      <c r="I2" s="27"/>
      <c r="J2" s="27"/>
      <c r="K2" s="45"/>
      <c r="L2" s="27"/>
      <c r="M2" s="27"/>
      <c r="N2" s="27"/>
      <c r="O2" s="45"/>
      <c r="P2" s="45"/>
      <c r="Q2" s="27"/>
    </row>
    <row r="3" ht="18.75" customHeight="1" spans="1:17">
      <c r="A3" s="92" t="str">
        <f>"单位名称："&amp;"云南省教育科学研究院"</f>
        <v>单位名称：云南省教育科学研究院</v>
      </c>
      <c r="B3" s="6"/>
      <c r="C3" s="6"/>
      <c r="D3" s="6"/>
      <c r="E3" s="6"/>
      <c r="F3" s="6"/>
      <c r="G3" s="6"/>
      <c r="H3" s="6"/>
      <c r="I3" s="6"/>
      <c r="J3" s="6"/>
      <c r="O3" s="63"/>
      <c r="P3" s="63"/>
      <c r="Q3" s="100" t="s">
        <v>121</v>
      </c>
    </row>
    <row r="4" ht="15.75" customHeight="1" spans="1:17">
      <c r="A4" s="9" t="s">
        <v>299</v>
      </c>
      <c r="B4" s="68" t="s">
        <v>300</v>
      </c>
      <c r="C4" s="68" t="s">
        <v>301</v>
      </c>
      <c r="D4" s="68" t="s">
        <v>302</v>
      </c>
      <c r="E4" s="68" t="s">
        <v>303</v>
      </c>
      <c r="F4" s="68" t="s">
        <v>304</v>
      </c>
      <c r="G4" s="69" t="s">
        <v>138</v>
      </c>
      <c r="H4" s="69"/>
      <c r="I4" s="69"/>
      <c r="J4" s="69"/>
      <c r="K4" s="70"/>
      <c r="L4" s="69"/>
      <c r="M4" s="69"/>
      <c r="N4" s="69"/>
      <c r="O4" s="85"/>
      <c r="P4" s="70"/>
      <c r="Q4" s="86"/>
    </row>
    <row r="5" ht="17.25" customHeight="1" spans="1:17">
      <c r="A5" s="14"/>
      <c r="B5" s="71"/>
      <c r="C5" s="71"/>
      <c r="D5" s="71"/>
      <c r="E5" s="71"/>
      <c r="F5" s="71"/>
      <c r="G5" s="71" t="s">
        <v>30</v>
      </c>
      <c r="H5" s="71" t="s">
        <v>33</v>
      </c>
      <c r="I5" s="71" t="s">
        <v>305</v>
      </c>
      <c r="J5" s="71" t="s">
        <v>306</v>
      </c>
      <c r="K5" s="72" t="s">
        <v>307</v>
      </c>
      <c r="L5" s="87" t="s">
        <v>308</v>
      </c>
      <c r="M5" s="87"/>
      <c r="N5" s="87"/>
      <c r="O5" s="88"/>
      <c r="P5" s="89"/>
      <c r="Q5" s="73"/>
    </row>
    <row r="6" ht="54" customHeight="1" spans="1:17">
      <c r="A6" s="17"/>
      <c r="B6" s="73"/>
      <c r="C6" s="73"/>
      <c r="D6" s="73"/>
      <c r="E6" s="73"/>
      <c r="F6" s="73"/>
      <c r="G6" s="73"/>
      <c r="H6" s="73" t="s">
        <v>32</v>
      </c>
      <c r="I6" s="73"/>
      <c r="J6" s="73"/>
      <c r="K6" s="74"/>
      <c r="L6" s="73" t="s">
        <v>32</v>
      </c>
      <c r="M6" s="73" t="s">
        <v>43</v>
      </c>
      <c r="N6" s="73" t="s">
        <v>145</v>
      </c>
      <c r="O6" s="90" t="s">
        <v>39</v>
      </c>
      <c r="P6" s="74" t="s">
        <v>40</v>
      </c>
      <c r="Q6" s="73" t="s">
        <v>41</v>
      </c>
    </row>
    <row r="7" ht="15" customHeight="1" spans="1:17">
      <c r="A7" s="18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4">
        <v>7</v>
      </c>
      <c r="H7" s="94">
        <v>8</v>
      </c>
      <c r="I7" s="94">
        <v>9</v>
      </c>
      <c r="J7" s="94">
        <v>10</v>
      </c>
      <c r="K7" s="94">
        <v>11</v>
      </c>
      <c r="L7" s="94">
        <v>12</v>
      </c>
      <c r="M7" s="94">
        <v>13</v>
      </c>
      <c r="N7" s="94">
        <v>14</v>
      </c>
      <c r="O7" s="94">
        <v>15</v>
      </c>
      <c r="P7" s="94">
        <v>16</v>
      </c>
      <c r="Q7" s="94">
        <v>17</v>
      </c>
    </row>
    <row r="8" ht="21" customHeight="1" spans="1:17">
      <c r="A8" s="75" t="s">
        <v>45</v>
      </c>
      <c r="B8" s="76"/>
      <c r="C8" s="76"/>
      <c r="D8" s="76"/>
      <c r="E8" s="95"/>
      <c r="F8" s="22">
        <v>718500</v>
      </c>
      <c r="G8" s="22">
        <v>808950</v>
      </c>
      <c r="H8" s="22">
        <v>808950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6" t="s">
        <v>172</v>
      </c>
      <c r="B9" s="76" t="s">
        <v>309</v>
      </c>
      <c r="C9" s="76" t="s">
        <v>310</v>
      </c>
      <c r="D9" s="97" t="s">
        <v>311</v>
      </c>
      <c r="E9" s="98">
        <v>7</v>
      </c>
      <c r="F9" s="22"/>
      <c r="G9" s="22">
        <v>67200</v>
      </c>
      <c r="H9" s="22">
        <v>67200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6" t="s">
        <v>172</v>
      </c>
      <c r="B10" s="76" t="s">
        <v>312</v>
      </c>
      <c r="C10" s="76" t="s">
        <v>313</v>
      </c>
      <c r="D10" s="97" t="s">
        <v>282</v>
      </c>
      <c r="E10" s="98">
        <v>6</v>
      </c>
      <c r="F10" s="22">
        <v>6000</v>
      </c>
      <c r="G10" s="22">
        <v>6000</v>
      </c>
      <c r="H10" s="22">
        <v>6000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6" t="s">
        <v>172</v>
      </c>
      <c r="B11" s="76" t="s">
        <v>314</v>
      </c>
      <c r="C11" s="76" t="s">
        <v>315</v>
      </c>
      <c r="D11" s="97" t="s">
        <v>316</v>
      </c>
      <c r="E11" s="98">
        <v>1</v>
      </c>
      <c r="F11" s="22"/>
      <c r="G11" s="22">
        <v>16800</v>
      </c>
      <c r="H11" s="22">
        <v>16800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6" t="s">
        <v>172</v>
      </c>
      <c r="B12" s="76" t="s">
        <v>317</v>
      </c>
      <c r="C12" s="76" t="s">
        <v>318</v>
      </c>
      <c r="D12" s="97" t="s">
        <v>311</v>
      </c>
      <c r="E12" s="98">
        <v>12</v>
      </c>
      <c r="F12" s="22">
        <v>10200</v>
      </c>
      <c r="G12" s="22">
        <v>10200</v>
      </c>
      <c r="H12" s="22">
        <v>10200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96" t="s">
        <v>172</v>
      </c>
      <c r="B13" s="76" t="s">
        <v>319</v>
      </c>
      <c r="C13" s="76" t="s">
        <v>320</v>
      </c>
      <c r="D13" s="97" t="s">
        <v>316</v>
      </c>
      <c r="E13" s="98">
        <v>1</v>
      </c>
      <c r="F13" s="22"/>
      <c r="G13" s="22">
        <v>6450</v>
      </c>
      <c r="H13" s="22">
        <v>6450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96" t="s">
        <v>190</v>
      </c>
      <c r="B14" s="76" t="s">
        <v>321</v>
      </c>
      <c r="C14" s="76" t="s">
        <v>322</v>
      </c>
      <c r="D14" s="97" t="s">
        <v>253</v>
      </c>
      <c r="E14" s="98">
        <v>1</v>
      </c>
      <c r="F14" s="22">
        <v>702300</v>
      </c>
      <c r="G14" s="22">
        <v>702300</v>
      </c>
      <c r="H14" s="22">
        <v>702300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78" t="s">
        <v>96</v>
      </c>
      <c r="B15" s="79"/>
      <c r="C15" s="79"/>
      <c r="D15" s="79"/>
      <c r="E15" s="95"/>
      <c r="F15" s="22">
        <v>718500</v>
      </c>
      <c r="G15" s="22">
        <v>808950</v>
      </c>
      <c r="H15" s="22">
        <v>808950</v>
      </c>
      <c r="I15" s="22"/>
      <c r="J15" s="22"/>
      <c r="K15" s="22"/>
      <c r="L15" s="22"/>
      <c r="M15" s="22"/>
      <c r="N15" s="22"/>
      <c r="O15" s="22"/>
      <c r="P15" s="22"/>
      <c r="Q15" s="22"/>
    </row>
  </sheetData>
  <mergeCells count="16">
    <mergeCell ref="A2:Q2"/>
    <mergeCell ref="A3:F3"/>
    <mergeCell ref="G4:Q4"/>
    <mergeCell ref="L5:Q5"/>
    <mergeCell ref="A15:E1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2"/>
  <sheetViews>
    <sheetView showZeros="0" workbookViewId="0">
      <selection activeCell="B17" sqref="B17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53"/>
      <c r="M1" s="81"/>
      <c r="N1" s="82" t="s">
        <v>323</v>
      </c>
    </row>
    <row r="2" ht="27.75" customHeight="1" spans="1:14">
      <c r="A2" s="56" t="s">
        <v>324</v>
      </c>
      <c r="B2" s="66"/>
      <c r="C2" s="66"/>
      <c r="D2" s="66"/>
      <c r="E2" s="66"/>
      <c r="F2" s="66"/>
      <c r="G2" s="66"/>
      <c r="H2" s="67"/>
      <c r="I2" s="66"/>
      <c r="J2" s="66"/>
      <c r="K2" s="66"/>
      <c r="L2" s="45"/>
      <c r="M2" s="67"/>
      <c r="N2" s="66"/>
    </row>
    <row r="3" ht="18.75" customHeight="1" spans="1:14">
      <c r="A3" s="57" t="str">
        <f>"单位名称："&amp;"云南省教育科学研究院"</f>
        <v>单位名称：云南省教育科学研究院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3"/>
      <c r="M3" s="83"/>
      <c r="N3" s="84" t="s">
        <v>121</v>
      </c>
    </row>
    <row r="4" ht="15.75" customHeight="1" spans="1:14">
      <c r="A4" s="9" t="s">
        <v>299</v>
      </c>
      <c r="B4" s="68" t="s">
        <v>325</v>
      </c>
      <c r="C4" s="68" t="s">
        <v>326</v>
      </c>
      <c r="D4" s="69" t="s">
        <v>138</v>
      </c>
      <c r="E4" s="69"/>
      <c r="F4" s="69"/>
      <c r="G4" s="69"/>
      <c r="H4" s="70"/>
      <c r="I4" s="69"/>
      <c r="J4" s="69"/>
      <c r="K4" s="69"/>
      <c r="L4" s="85"/>
      <c r="M4" s="70"/>
      <c r="N4" s="86"/>
    </row>
    <row r="5" ht="17.25" customHeight="1" spans="1:14">
      <c r="A5" s="14"/>
      <c r="B5" s="71"/>
      <c r="C5" s="71"/>
      <c r="D5" s="71" t="s">
        <v>30</v>
      </c>
      <c r="E5" s="71" t="s">
        <v>33</v>
      </c>
      <c r="F5" s="71" t="s">
        <v>305</v>
      </c>
      <c r="G5" s="71" t="s">
        <v>306</v>
      </c>
      <c r="H5" s="72" t="s">
        <v>307</v>
      </c>
      <c r="I5" s="87" t="s">
        <v>308</v>
      </c>
      <c r="J5" s="87"/>
      <c r="K5" s="87"/>
      <c r="L5" s="88"/>
      <c r="M5" s="89"/>
      <c r="N5" s="73"/>
    </row>
    <row r="6" ht="54" customHeight="1" spans="1:14">
      <c r="A6" s="17"/>
      <c r="B6" s="73"/>
      <c r="C6" s="73"/>
      <c r="D6" s="73"/>
      <c r="E6" s="73"/>
      <c r="F6" s="73"/>
      <c r="G6" s="73"/>
      <c r="H6" s="74"/>
      <c r="I6" s="73" t="s">
        <v>32</v>
      </c>
      <c r="J6" s="73" t="s">
        <v>43</v>
      </c>
      <c r="K6" s="73" t="s">
        <v>145</v>
      </c>
      <c r="L6" s="90" t="s">
        <v>39</v>
      </c>
      <c r="M6" s="74" t="s">
        <v>40</v>
      </c>
      <c r="N6" s="73" t="s">
        <v>41</v>
      </c>
    </row>
    <row r="7" ht="15" customHeight="1" spans="1:14">
      <c r="A7" s="17">
        <v>1</v>
      </c>
      <c r="B7" s="73">
        <v>2</v>
      </c>
      <c r="C7" s="73">
        <v>3</v>
      </c>
      <c r="D7" s="74">
        <v>4</v>
      </c>
      <c r="E7" s="74">
        <v>5</v>
      </c>
      <c r="F7" s="74">
        <v>6</v>
      </c>
      <c r="G7" s="74">
        <v>7</v>
      </c>
      <c r="H7" s="74">
        <v>8</v>
      </c>
      <c r="I7" s="74">
        <v>9</v>
      </c>
      <c r="J7" s="74">
        <v>10</v>
      </c>
      <c r="K7" s="74">
        <v>11</v>
      </c>
      <c r="L7" s="74">
        <v>12</v>
      </c>
      <c r="M7" s="74">
        <v>13</v>
      </c>
      <c r="N7" s="74">
        <v>14</v>
      </c>
    </row>
    <row r="8" ht="21" customHeight="1" spans="1:14">
      <c r="A8" s="75"/>
      <c r="B8" s="76"/>
      <c r="C8" s="76"/>
      <c r="D8" s="77"/>
      <c r="E8" s="77"/>
      <c r="F8" s="77"/>
      <c r="G8" s="77"/>
      <c r="H8" s="77"/>
      <c r="I8" s="77"/>
      <c r="J8" s="77"/>
      <c r="K8" s="77"/>
      <c r="L8" s="91"/>
      <c r="M8" s="77"/>
      <c r="N8" s="77"/>
    </row>
    <row r="9" ht="21" customHeight="1" spans="1:14">
      <c r="A9" s="75"/>
      <c r="B9" s="76"/>
      <c r="C9" s="76"/>
      <c r="D9" s="77"/>
      <c r="E9" s="77"/>
      <c r="F9" s="77"/>
      <c r="G9" s="77"/>
      <c r="H9" s="77"/>
      <c r="I9" s="77"/>
      <c r="J9" s="77"/>
      <c r="K9" s="77"/>
      <c r="L9" s="91"/>
      <c r="M9" s="77"/>
      <c r="N9" s="77"/>
    </row>
    <row r="10" ht="21" customHeight="1" spans="1:14">
      <c r="A10" s="78" t="s">
        <v>96</v>
      </c>
      <c r="B10" s="79"/>
      <c r="C10" s="80"/>
      <c r="D10" s="77"/>
      <c r="E10" s="77"/>
      <c r="F10" s="77"/>
      <c r="G10" s="77"/>
      <c r="H10" s="77"/>
      <c r="I10" s="77"/>
      <c r="J10" s="77"/>
      <c r="K10" s="77"/>
      <c r="L10" s="91"/>
      <c r="M10" s="77"/>
      <c r="N10" s="77"/>
    </row>
    <row r="12" customHeight="1" spans="1:1">
      <c r="A12" t="s">
        <v>327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10"/>
  <sheetViews>
    <sheetView showZeros="0" workbookViewId="0">
      <selection activeCell="A10" sqref="A10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4:24">
      <c r="D1" s="55"/>
      <c r="W1" s="53"/>
      <c r="X1" s="53" t="s">
        <v>328</v>
      </c>
    </row>
    <row r="2" ht="27.75" customHeight="1" spans="1:24">
      <c r="A2" s="56" t="s">
        <v>329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"单位名称："&amp;"云南省教育科学研究院"</f>
        <v>单位名称：云南省教育科学研究院</v>
      </c>
      <c r="B3" s="58"/>
      <c r="C3" s="58"/>
      <c r="D3" s="59"/>
      <c r="E3" s="60"/>
      <c r="F3" s="60"/>
      <c r="G3" s="60"/>
      <c r="H3" s="60"/>
      <c r="I3" s="60"/>
      <c r="W3" s="63"/>
      <c r="X3" s="63" t="s">
        <v>121</v>
      </c>
    </row>
    <row r="4" ht="19.5" customHeight="1" spans="1:24">
      <c r="A4" s="15" t="s">
        <v>330</v>
      </c>
      <c r="B4" s="10" t="s">
        <v>138</v>
      </c>
      <c r="C4" s="11"/>
      <c r="D4" s="11"/>
      <c r="E4" s="61" t="s">
        <v>331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8" t="s">
        <v>30</v>
      </c>
      <c r="C5" s="9" t="s">
        <v>33</v>
      </c>
      <c r="D5" s="62" t="s">
        <v>332</v>
      </c>
      <c r="E5" s="61" t="s">
        <v>333</v>
      </c>
      <c r="F5" s="61" t="s">
        <v>334</v>
      </c>
      <c r="G5" s="61" t="s">
        <v>335</v>
      </c>
      <c r="H5" s="61" t="s">
        <v>336</v>
      </c>
      <c r="I5" s="61" t="s">
        <v>337</v>
      </c>
      <c r="J5" s="61" t="s">
        <v>338</v>
      </c>
      <c r="K5" s="61" t="s">
        <v>339</v>
      </c>
      <c r="L5" s="61" t="s">
        <v>340</v>
      </c>
      <c r="M5" s="61" t="s">
        <v>341</v>
      </c>
      <c r="N5" s="61" t="s">
        <v>342</v>
      </c>
      <c r="O5" s="61" t="s">
        <v>343</v>
      </c>
      <c r="P5" s="61" t="s">
        <v>344</v>
      </c>
      <c r="Q5" s="61" t="s">
        <v>345</v>
      </c>
      <c r="R5" s="61" t="s">
        <v>346</v>
      </c>
      <c r="S5" s="61" t="s">
        <v>347</v>
      </c>
      <c r="T5" s="61" t="s">
        <v>348</v>
      </c>
      <c r="U5" s="61" t="s">
        <v>349</v>
      </c>
      <c r="V5" s="61" t="s">
        <v>350</v>
      </c>
      <c r="W5" s="61" t="s">
        <v>351</v>
      </c>
      <c r="X5" s="61" t="s">
        <v>352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10" customHeight="1" spans="1:1">
      <c r="A10" t="s">
        <v>353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9"/>
  <sheetViews>
    <sheetView showZeros="0" workbookViewId="0">
      <selection activeCell="B14" sqref="B14"/>
    </sheetView>
  </sheetViews>
  <sheetFormatPr defaultColWidth="9.14166666666667" defaultRowHeight="12" customHeight="1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0:10">
      <c r="J1" s="53" t="s">
        <v>354</v>
      </c>
    </row>
    <row r="2" ht="28.5" customHeight="1" spans="1:10">
      <c r="A2" s="44" t="s">
        <v>355</v>
      </c>
      <c r="B2" s="27"/>
      <c r="C2" s="27"/>
      <c r="D2" s="27"/>
      <c r="E2" s="27"/>
      <c r="F2" s="45"/>
      <c r="G2" s="27"/>
      <c r="H2" s="45"/>
      <c r="I2" s="45"/>
      <c r="J2" s="27"/>
    </row>
    <row r="3" ht="17.25" customHeight="1" spans="1:1">
      <c r="A3" s="4" t="str">
        <f>"单位名称："&amp;"云南省教育科学研究院"</f>
        <v>单位名称：云南省教育科学研究院</v>
      </c>
    </row>
    <row r="4" ht="44.25" customHeight="1" spans="1:10">
      <c r="A4" s="46" t="s">
        <v>229</v>
      </c>
      <c r="B4" s="46" t="s">
        <v>230</v>
      </c>
      <c r="C4" s="46" t="s">
        <v>231</v>
      </c>
      <c r="D4" s="46" t="s">
        <v>232</v>
      </c>
      <c r="E4" s="46" t="s">
        <v>233</v>
      </c>
      <c r="F4" s="47" t="s">
        <v>234</v>
      </c>
      <c r="G4" s="46" t="s">
        <v>235</v>
      </c>
      <c r="H4" s="47" t="s">
        <v>236</v>
      </c>
      <c r="I4" s="47" t="s">
        <v>237</v>
      </c>
      <c r="J4" s="46" t="s">
        <v>238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4"/>
    </row>
    <row r="9" customHeight="1" spans="1:1">
      <c r="A9" t="s">
        <v>356</v>
      </c>
    </row>
  </sheetData>
  <mergeCells count="2">
    <mergeCell ref="A2:J2"/>
    <mergeCell ref="A3:H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3"/>
  <sheetViews>
    <sheetView showZeros="0" workbookViewId="0">
      <selection activeCell="A1" sqref="A1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357</v>
      </c>
    </row>
    <row r="2" ht="30.65" customHeight="1" spans="1:8">
      <c r="A2" s="36" t="s">
        <v>358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"单位名称："&amp;"云南省教育科学研究院"</f>
        <v>单位名称：云南省教育科学研究院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131</v>
      </c>
      <c r="B4" s="37" t="s">
        <v>359</v>
      </c>
      <c r="C4" s="37" t="s">
        <v>360</v>
      </c>
      <c r="D4" s="37" t="s">
        <v>361</v>
      </c>
      <c r="E4" s="37" t="s">
        <v>362</v>
      </c>
      <c r="F4" s="37" t="s">
        <v>363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303</v>
      </c>
      <c r="G5" s="37" t="s">
        <v>364</v>
      </c>
      <c r="H5" s="37" t="s">
        <v>365</v>
      </c>
    </row>
    <row r="6" ht="18.75" customHeight="1" spans="1:8">
      <c r="A6" s="38" t="s">
        <v>113</v>
      </c>
      <c r="B6" s="38" t="s">
        <v>114</v>
      </c>
      <c r="C6" s="38" t="s">
        <v>115</v>
      </c>
      <c r="D6" s="38" t="s">
        <v>116</v>
      </c>
      <c r="E6" s="38" t="s">
        <v>117</v>
      </c>
      <c r="F6" s="38" t="s">
        <v>118</v>
      </c>
      <c r="G6" s="38" t="s">
        <v>366</v>
      </c>
      <c r="H6" s="38" t="s">
        <v>367</v>
      </c>
    </row>
    <row r="7" ht="29.9" customHeight="1" spans="1:8">
      <c r="A7" s="39" t="s">
        <v>45</v>
      </c>
      <c r="B7" s="39" t="s">
        <v>368</v>
      </c>
      <c r="C7" s="39" t="s">
        <v>320</v>
      </c>
      <c r="D7" s="39" t="s">
        <v>319</v>
      </c>
      <c r="E7" s="37" t="s">
        <v>316</v>
      </c>
      <c r="F7" s="40">
        <v>1</v>
      </c>
      <c r="G7" s="41">
        <v>6450</v>
      </c>
      <c r="H7" s="41">
        <v>6450</v>
      </c>
    </row>
    <row r="8" ht="29.9" customHeight="1" spans="1:8">
      <c r="A8" s="39" t="s">
        <v>45</v>
      </c>
      <c r="B8" s="39" t="s">
        <v>368</v>
      </c>
      <c r="C8" s="39" t="s">
        <v>315</v>
      </c>
      <c r="D8" s="39" t="s">
        <v>314</v>
      </c>
      <c r="E8" s="37" t="s">
        <v>316</v>
      </c>
      <c r="F8" s="40">
        <v>1</v>
      </c>
      <c r="G8" s="41">
        <v>16800</v>
      </c>
      <c r="H8" s="41">
        <v>16800</v>
      </c>
    </row>
    <row r="9" ht="29.9" customHeight="1" spans="1:8">
      <c r="A9" s="39" t="s">
        <v>45</v>
      </c>
      <c r="B9" s="39" t="s">
        <v>368</v>
      </c>
      <c r="C9" s="39" t="s">
        <v>310</v>
      </c>
      <c r="D9" s="39" t="s">
        <v>309</v>
      </c>
      <c r="E9" s="37" t="s">
        <v>311</v>
      </c>
      <c r="F9" s="40">
        <v>7</v>
      </c>
      <c r="G9" s="41">
        <v>9600</v>
      </c>
      <c r="H9" s="41">
        <v>67200</v>
      </c>
    </row>
    <row r="10" ht="29.9" customHeight="1" spans="1:8">
      <c r="A10" s="39" t="s">
        <v>45</v>
      </c>
      <c r="B10" s="39" t="s">
        <v>369</v>
      </c>
      <c r="C10" s="39" t="s">
        <v>313</v>
      </c>
      <c r="D10" s="39" t="s">
        <v>312</v>
      </c>
      <c r="E10" s="37" t="s">
        <v>282</v>
      </c>
      <c r="F10" s="40">
        <v>6</v>
      </c>
      <c r="G10" s="41">
        <v>1000</v>
      </c>
      <c r="H10" s="41">
        <v>6000</v>
      </c>
    </row>
    <row r="11" ht="29.9" customHeight="1" spans="1:8">
      <c r="A11" s="39" t="s">
        <v>45</v>
      </c>
      <c r="B11" s="39" t="s">
        <v>369</v>
      </c>
      <c r="C11" s="39" t="s">
        <v>318</v>
      </c>
      <c r="D11" s="39" t="s">
        <v>317</v>
      </c>
      <c r="E11" s="37" t="s">
        <v>311</v>
      </c>
      <c r="F11" s="40">
        <v>12</v>
      </c>
      <c r="G11" s="41">
        <v>850</v>
      </c>
      <c r="H11" s="41">
        <v>10200</v>
      </c>
    </row>
    <row r="12" ht="20.15" customHeight="1" spans="1:8">
      <c r="A12" s="37" t="s">
        <v>30</v>
      </c>
      <c r="B12" s="37"/>
      <c r="C12" s="37"/>
      <c r="D12" s="37"/>
      <c r="E12" s="37"/>
      <c r="F12" s="40">
        <v>27</v>
      </c>
      <c r="G12" s="41"/>
      <c r="H12" s="41">
        <v>106650</v>
      </c>
    </row>
    <row r="13" ht="19.5" customHeight="1" spans="1:8">
      <c r="A13" s="39" t="s">
        <v>370</v>
      </c>
      <c r="B13" s="39"/>
      <c r="C13" s="39"/>
      <c r="D13" s="39"/>
      <c r="E13" s="39"/>
      <c r="F13" s="42"/>
      <c r="G13" s="43"/>
      <c r="H13" s="43"/>
    </row>
  </sheetData>
  <mergeCells count="9">
    <mergeCell ref="A2:H2"/>
    <mergeCell ref="F4:H4"/>
    <mergeCell ref="A12:E12"/>
    <mergeCell ref="A13:H13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2"/>
  <sheetViews>
    <sheetView showZeros="0" workbookViewId="0">
      <selection activeCell="A13" sqref="A13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4:11">
      <c r="D1" s="1"/>
      <c r="E1" s="1"/>
      <c r="F1" s="1"/>
      <c r="G1" s="1"/>
      <c r="K1" s="2" t="s">
        <v>371</v>
      </c>
    </row>
    <row r="2" ht="27.75" customHeight="1" spans="1:11">
      <c r="A2" s="27" t="s">
        <v>372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"单位名称："&amp;"云南省教育科学研究院"</f>
        <v>单位名称：云南省教育科学研究院</v>
      </c>
      <c r="B3" s="5"/>
      <c r="C3" s="5"/>
      <c r="D3" s="5"/>
      <c r="E3" s="5"/>
      <c r="F3" s="5"/>
      <c r="G3" s="5"/>
      <c r="H3" s="6"/>
      <c r="I3" s="6"/>
      <c r="J3" s="6"/>
      <c r="K3" s="7" t="s">
        <v>121</v>
      </c>
    </row>
    <row r="4" ht="21.75" customHeight="1" spans="1:11">
      <c r="A4" s="8" t="s">
        <v>199</v>
      </c>
      <c r="B4" s="8" t="s">
        <v>133</v>
      </c>
      <c r="C4" s="8" t="s">
        <v>200</v>
      </c>
      <c r="D4" s="9" t="s">
        <v>134</v>
      </c>
      <c r="E4" s="9" t="s">
        <v>135</v>
      </c>
      <c r="F4" s="9" t="s">
        <v>136</v>
      </c>
      <c r="G4" s="9" t="s">
        <v>137</v>
      </c>
      <c r="H4" s="15" t="s">
        <v>30</v>
      </c>
      <c r="I4" s="10" t="s">
        <v>373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3">
        <v>10</v>
      </c>
      <c r="K7" s="33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96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2" customHeight="1" spans="1:1">
      <c r="A12" t="s">
        <v>374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4:7">
      <c r="D1" s="1"/>
      <c r="G1" s="2" t="s">
        <v>375</v>
      </c>
    </row>
    <row r="2" ht="27.75" customHeight="1" spans="1:7">
      <c r="A2" s="3" t="s">
        <v>376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"单位名称："&amp;"云南省教育科学研究院"</f>
        <v>单位名称：云南省教育科学研究院</v>
      </c>
      <c r="B3" s="5"/>
      <c r="C3" s="5"/>
      <c r="D3" s="5"/>
      <c r="E3" s="6"/>
      <c r="F3" s="6"/>
      <c r="G3" s="7" t="s">
        <v>121</v>
      </c>
    </row>
    <row r="4" ht="21.75" customHeight="1" spans="1:7">
      <c r="A4" s="8" t="s">
        <v>200</v>
      </c>
      <c r="B4" s="8" t="s">
        <v>199</v>
      </c>
      <c r="C4" s="8" t="s">
        <v>133</v>
      </c>
      <c r="D4" s="9" t="s">
        <v>377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378</v>
      </c>
      <c r="F5" s="9" t="s">
        <v>379</v>
      </c>
      <c r="G5" s="9" t="s">
        <v>380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13621700</v>
      </c>
      <c r="F8" s="22">
        <v>13621700</v>
      </c>
      <c r="G8" s="22">
        <v>13621700</v>
      </c>
    </row>
    <row r="9" ht="29.9" customHeight="1" spans="1:7">
      <c r="A9" s="20"/>
      <c r="B9" s="20" t="s">
        <v>381</v>
      </c>
      <c r="C9" s="20" t="s">
        <v>203</v>
      </c>
      <c r="D9" s="20" t="s">
        <v>382</v>
      </c>
      <c r="E9" s="22">
        <v>345000</v>
      </c>
      <c r="F9" s="22">
        <v>345000</v>
      </c>
      <c r="G9" s="22">
        <v>345000</v>
      </c>
    </row>
    <row r="10" ht="29.9" customHeight="1" spans="1:7">
      <c r="A10" s="23"/>
      <c r="B10" s="20" t="s">
        <v>383</v>
      </c>
      <c r="C10" s="20" t="s">
        <v>219</v>
      </c>
      <c r="D10" s="20" t="s">
        <v>382</v>
      </c>
      <c r="E10" s="22">
        <v>13276700</v>
      </c>
      <c r="F10" s="22">
        <v>13276700</v>
      </c>
      <c r="G10" s="22">
        <v>13276700</v>
      </c>
    </row>
    <row r="11" ht="18.75" customHeight="1" spans="1:7">
      <c r="A11" s="24" t="s">
        <v>30</v>
      </c>
      <c r="B11" s="25" t="s">
        <v>384</v>
      </c>
      <c r="C11" s="25"/>
      <c r="D11" s="26"/>
      <c r="E11" s="22">
        <v>13621700</v>
      </c>
      <c r="F11" s="22">
        <v>13621700</v>
      </c>
      <c r="G11" s="22">
        <v>13621700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8">
      <c r="A1" s="146"/>
      <c r="J1" s="158"/>
      <c r="R1" s="2" t="s">
        <v>26</v>
      </c>
    </row>
    <row r="2" ht="36" customHeight="1" spans="1:19">
      <c r="A2" s="147" t="s">
        <v>27</v>
      </c>
      <c r="B2" s="27"/>
      <c r="C2" s="27"/>
      <c r="D2" s="27"/>
      <c r="E2" s="27"/>
      <c r="F2" s="27"/>
      <c r="G2" s="27"/>
      <c r="H2" s="27"/>
      <c r="I2" s="27"/>
      <c r="J2" s="45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2" t="str">
        <f>"单位名称："&amp;"云南省教育科学研究院"</f>
        <v>单位名称：云南省教育科学研究院</v>
      </c>
      <c r="B3" s="6"/>
      <c r="C3" s="6"/>
      <c r="D3" s="6"/>
      <c r="E3" s="6"/>
      <c r="F3" s="6"/>
      <c r="G3" s="6"/>
      <c r="H3" s="6"/>
      <c r="I3" s="6"/>
      <c r="J3" s="15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48" t="s">
        <v>28</v>
      </c>
      <c r="B4" s="149" t="s">
        <v>29</v>
      </c>
      <c r="C4" s="149" t="s">
        <v>30</v>
      </c>
      <c r="D4" s="150" t="s">
        <v>31</v>
      </c>
      <c r="E4" s="151"/>
      <c r="F4" s="151"/>
      <c r="G4" s="151"/>
      <c r="H4" s="151"/>
      <c r="I4" s="151"/>
      <c r="J4" s="160"/>
      <c r="K4" s="151"/>
      <c r="L4" s="151"/>
      <c r="M4" s="151"/>
      <c r="N4" s="161"/>
      <c r="O4" s="161" t="s">
        <v>20</v>
      </c>
      <c r="P4" s="161"/>
      <c r="Q4" s="161"/>
      <c r="R4" s="161"/>
      <c r="S4" s="161"/>
    </row>
    <row r="5" ht="18" customHeight="1" spans="1:19">
      <c r="A5" s="152"/>
      <c r="B5" s="153"/>
      <c r="C5" s="153"/>
      <c r="D5" s="153" t="s">
        <v>32</v>
      </c>
      <c r="E5" s="153" t="s">
        <v>33</v>
      </c>
      <c r="F5" s="153" t="s">
        <v>34</v>
      </c>
      <c r="G5" s="153" t="s">
        <v>35</v>
      </c>
      <c r="H5" s="153" t="s">
        <v>36</v>
      </c>
      <c r="I5" s="162" t="s">
        <v>37</v>
      </c>
      <c r="J5" s="163"/>
      <c r="K5" s="162" t="s">
        <v>38</v>
      </c>
      <c r="L5" s="162" t="s">
        <v>39</v>
      </c>
      <c r="M5" s="162" t="s">
        <v>40</v>
      </c>
      <c r="N5" s="164" t="s">
        <v>41</v>
      </c>
      <c r="O5" s="165" t="s">
        <v>32</v>
      </c>
      <c r="P5" s="165" t="s">
        <v>33</v>
      </c>
      <c r="Q5" s="165" t="s">
        <v>34</v>
      </c>
      <c r="R5" s="165" t="s">
        <v>35</v>
      </c>
      <c r="S5" s="165" t="s">
        <v>42</v>
      </c>
    </row>
    <row r="6" ht="29.25" customHeight="1" spans="1:19">
      <c r="A6" s="154"/>
      <c r="B6" s="155"/>
      <c r="C6" s="155"/>
      <c r="D6" s="155"/>
      <c r="E6" s="155"/>
      <c r="F6" s="155"/>
      <c r="G6" s="155"/>
      <c r="H6" s="155"/>
      <c r="I6" s="166" t="s">
        <v>32</v>
      </c>
      <c r="J6" s="166" t="s">
        <v>43</v>
      </c>
      <c r="K6" s="166" t="s">
        <v>38</v>
      </c>
      <c r="L6" s="166" t="s">
        <v>39</v>
      </c>
      <c r="M6" s="166" t="s">
        <v>40</v>
      </c>
      <c r="N6" s="166" t="s">
        <v>41</v>
      </c>
      <c r="O6" s="166"/>
      <c r="P6" s="166"/>
      <c r="Q6" s="166"/>
      <c r="R6" s="166"/>
      <c r="S6" s="166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33">
        <v>10</v>
      </c>
      <c r="K7" s="33">
        <v>11</v>
      </c>
      <c r="L7" s="167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</row>
    <row r="8" ht="31.4" customHeight="1" spans="1:19">
      <c r="A8" s="29" t="s">
        <v>44</v>
      </c>
      <c r="B8" s="29" t="s">
        <v>45</v>
      </c>
      <c r="C8" s="22">
        <v>71492267.33</v>
      </c>
      <c r="D8" s="120">
        <v>71152267.33</v>
      </c>
      <c r="E8" s="91">
        <v>32152267.33</v>
      </c>
      <c r="F8" s="91"/>
      <c r="G8" s="91"/>
      <c r="H8" s="91"/>
      <c r="I8" s="91">
        <v>39000000</v>
      </c>
      <c r="J8" s="91"/>
      <c r="K8" s="91"/>
      <c r="L8" s="91"/>
      <c r="M8" s="91"/>
      <c r="N8" s="91">
        <v>39000000</v>
      </c>
      <c r="O8" s="91">
        <v>340000</v>
      </c>
      <c r="P8" s="91"/>
      <c r="Q8" s="91"/>
      <c r="R8" s="91"/>
      <c r="S8" s="91">
        <v>340000</v>
      </c>
    </row>
    <row r="9" ht="16.5" customHeight="1" spans="1:19">
      <c r="A9" s="156" t="s">
        <v>30</v>
      </c>
      <c r="B9" s="157"/>
      <c r="C9" s="120">
        <v>71492267.33</v>
      </c>
      <c r="D9" s="120">
        <v>71152267.33</v>
      </c>
      <c r="E9" s="91">
        <v>32152267.33</v>
      </c>
      <c r="F9" s="91"/>
      <c r="G9" s="91"/>
      <c r="H9" s="91"/>
      <c r="I9" s="91">
        <v>39000000</v>
      </c>
      <c r="J9" s="91"/>
      <c r="K9" s="91"/>
      <c r="L9" s="91"/>
      <c r="M9" s="91"/>
      <c r="N9" s="91">
        <v>39000000</v>
      </c>
      <c r="O9" s="91">
        <v>340000</v>
      </c>
      <c r="P9" s="91"/>
      <c r="Q9" s="91"/>
      <c r="R9" s="91"/>
      <c r="S9" s="91">
        <v>340000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6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5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1" t="str">
        <f>"单位名称："&amp;"云南省教育科学研究院"</f>
        <v>单位名称：云南省教育科学研究院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5" t="s">
        <v>34</v>
      </c>
      <c r="H4" s="9" t="s">
        <v>35</v>
      </c>
      <c r="I4" s="9" t="s">
        <v>50</v>
      </c>
      <c r="J4" s="10" t="s">
        <v>51</v>
      </c>
      <c r="K4" s="69" t="s">
        <v>52</v>
      </c>
      <c r="L4" s="69" t="s">
        <v>53</v>
      </c>
      <c r="M4" s="69" t="s">
        <v>54</v>
      </c>
      <c r="N4" s="69" t="s">
        <v>55</v>
      </c>
      <c r="O4" s="86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90" t="s">
        <v>52</v>
      </c>
      <c r="L5" s="90" t="s">
        <v>53</v>
      </c>
      <c r="M5" s="90" t="s">
        <v>54</v>
      </c>
      <c r="N5" s="90" t="s">
        <v>55</v>
      </c>
      <c r="O5" s="90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9" t="s">
        <v>59</v>
      </c>
      <c r="B7" s="29" t="s">
        <v>60</v>
      </c>
      <c r="C7" s="120">
        <v>31144921.98</v>
      </c>
      <c r="D7" s="120">
        <v>29340921.98</v>
      </c>
      <c r="E7" s="120">
        <v>15719221.98</v>
      </c>
      <c r="F7" s="120">
        <v>13621700</v>
      </c>
      <c r="G7" s="91"/>
      <c r="H7" s="120"/>
      <c r="I7" s="120"/>
      <c r="J7" s="120">
        <v>1804000</v>
      </c>
      <c r="K7" s="120"/>
      <c r="L7" s="120"/>
      <c r="M7" s="91"/>
      <c r="N7" s="120"/>
      <c r="O7" s="120">
        <v>1804000</v>
      </c>
    </row>
    <row r="8" ht="20.25" customHeight="1" spans="1:15">
      <c r="A8" s="128" t="s">
        <v>61</v>
      </c>
      <c r="B8" s="128" t="s">
        <v>62</v>
      </c>
      <c r="C8" s="120">
        <v>5876121.98</v>
      </c>
      <c r="D8" s="120">
        <v>5876121.98</v>
      </c>
      <c r="E8" s="120">
        <v>5531121.98</v>
      </c>
      <c r="F8" s="120">
        <v>345000</v>
      </c>
      <c r="G8" s="91"/>
      <c r="H8" s="120"/>
      <c r="I8" s="120"/>
      <c r="J8" s="120"/>
      <c r="K8" s="120"/>
      <c r="L8" s="120"/>
      <c r="M8" s="91"/>
      <c r="N8" s="120"/>
      <c r="O8" s="120"/>
    </row>
    <row r="9" ht="20.25" customHeight="1" spans="1:15">
      <c r="A9" s="129" t="s">
        <v>63</v>
      </c>
      <c r="B9" s="129" t="s">
        <v>64</v>
      </c>
      <c r="C9" s="120">
        <v>5876121.98</v>
      </c>
      <c r="D9" s="120">
        <v>5876121.98</v>
      </c>
      <c r="E9" s="120">
        <v>5531121.98</v>
      </c>
      <c r="F9" s="120">
        <v>345000</v>
      </c>
      <c r="G9" s="91"/>
      <c r="H9" s="120"/>
      <c r="I9" s="120"/>
      <c r="J9" s="120"/>
      <c r="K9" s="120"/>
      <c r="L9" s="120"/>
      <c r="M9" s="91"/>
      <c r="N9" s="120"/>
      <c r="O9" s="120"/>
    </row>
    <row r="10" ht="20.25" customHeight="1" spans="1:15">
      <c r="A10" s="128" t="s">
        <v>65</v>
      </c>
      <c r="B10" s="128" t="s">
        <v>66</v>
      </c>
      <c r="C10" s="120">
        <v>25268800</v>
      </c>
      <c r="D10" s="120">
        <v>23464800</v>
      </c>
      <c r="E10" s="120">
        <v>10188100</v>
      </c>
      <c r="F10" s="120">
        <v>13276700</v>
      </c>
      <c r="G10" s="91"/>
      <c r="H10" s="120"/>
      <c r="I10" s="120"/>
      <c r="J10" s="120">
        <v>1804000</v>
      </c>
      <c r="K10" s="120"/>
      <c r="L10" s="120"/>
      <c r="M10" s="91"/>
      <c r="N10" s="120"/>
      <c r="O10" s="120">
        <v>1804000</v>
      </c>
    </row>
    <row r="11" ht="20.25" customHeight="1" spans="1:15">
      <c r="A11" s="129" t="s">
        <v>67</v>
      </c>
      <c r="B11" s="129" t="s">
        <v>68</v>
      </c>
      <c r="C11" s="120">
        <v>25268800</v>
      </c>
      <c r="D11" s="120">
        <v>23464800</v>
      </c>
      <c r="E11" s="120">
        <v>10188100</v>
      </c>
      <c r="F11" s="120">
        <v>13276700</v>
      </c>
      <c r="G11" s="91"/>
      <c r="H11" s="120"/>
      <c r="I11" s="120"/>
      <c r="J11" s="120">
        <v>1804000</v>
      </c>
      <c r="K11" s="120"/>
      <c r="L11" s="120"/>
      <c r="M11" s="91"/>
      <c r="N11" s="120"/>
      <c r="O11" s="120">
        <v>1804000</v>
      </c>
    </row>
    <row r="12" ht="20.25" customHeight="1" spans="1:15">
      <c r="A12" s="29" t="s">
        <v>69</v>
      </c>
      <c r="B12" s="29" t="s">
        <v>70</v>
      </c>
      <c r="C12" s="120">
        <v>903420.25</v>
      </c>
      <c r="D12" s="120">
        <v>903420.25</v>
      </c>
      <c r="E12" s="120">
        <v>903420.25</v>
      </c>
      <c r="F12" s="120"/>
      <c r="G12" s="91"/>
      <c r="H12" s="120"/>
      <c r="I12" s="120"/>
      <c r="J12" s="120"/>
      <c r="K12" s="120"/>
      <c r="L12" s="120"/>
      <c r="M12" s="91"/>
      <c r="N12" s="120"/>
      <c r="O12" s="120"/>
    </row>
    <row r="13" ht="20.25" customHeight="1" spans="1:15">
      <c r="A13" s="128" t="s">
        <v>71</v>
      </c>
      <c r="B13" s="128" t="s">
        <v>72</v>
      </c>
      <c r="C13" s="120">
        <v>859259.4</v>
      </c>
      <c r="D13" s="120">
        <v>859259.4</v>
      </c>
      <c r="E13" s="120">
        <v>859259.4</v>
      </c>
      <c r="F13" s="120"/>
      <c r="G13" s="91"/>
      <c r="H13" s="120"/>
      <c r="I13" s="120"/>
      <c r="J13" s="120"/>
      <c r="K13" s="120"/>
      <c r="L13" s="120"/>
      <c r="M13" s="91"/>
      <c r="N13" s="120"/>
      <c r="O13" s="120"/>
    </row>
    <row r="14" ht="20.25" customHeight="1" spans="1:15">
      <c r="A14" s="129" t="s">
        <v>73</v>
      </c>
      <c r="B14" s="129" t="s">
        <v>74</v>
      </c>
      <c r="C14" s="120">
        <v>30780</v>
      </c>
      <c r="D14" s="120">
        <v>30780</v>
      </c>
      <c r="E14" s="120">
        <v>30780</v>
      </c>
      <c r="F14" s="120"/>
      <c r="G14" s="91"/>
      <c r="H14" s="120"/>
      <c r="I14" s="120"/>
      <c r="J14" s="120"/>
      <c r="K14" s="120"/>
      <c r="L14" s="120"/>
      <c r="M14" s="91"/>
      <c r="N14" s="120"/>
      <c r="O14" s="120"/>
    </row>
    <row r="15" ht="20.25" customHeight="1" spans="1:15">
      <c r="A15" s="129" t="s">
        <v>75</v>
      </c>
      <c r="B15" s="129" t="s">
        <v>76</v>
      </c>
      <c r="C15" s="120">
        <v>828479.4</v>
      </c>
      <c r="D15" s="120">
        <v>828479.4</v>
      </c>
      <c r="E15" s="120">
        <v>828479.4</v>
      </c>
      <c r="F15" s="120"/>
      <c r="G15" s="91"/>
      <c r="H15" s="120"/>
      <c r="I15" s="120"/>
      <c r="J15" s="120"/>
      <c r="K15" s="120"/>
      <c r="L15" s="120"/>
      <c r="M15" s="91"/>
      <c r="N15" s="120"/>
      <c r="O15" s="120"/>
    </row>
    <row r="16" ht="20.25" customHeight="1" spans="1:15">
      <c r="A16" s="128" t="s">
        <v>77</v>
      </c>
      <c r="B16" s="128" t="s">
        <v>78</v>
      </c>
      <c r="C16" s="120">
        <v>44160.85</v>
      </c>
      <c r="D16" s="120">
        <v>44160.85</v>
      </c>
      <c r="E16" s="120">
        <v>44160.85</v>
      </c>
      <c r="F16" s="120"/>
      <c r="G16" s="91"/>
      <c r="H16" s="120"/>
      <c r="I16" s="120"/>
      <c r="J16" s="120"/>
      <c r="K16" s="120"/>
      <c r="L16" s="120"/>
      <c r="M16" s="91"/>
      <c r="N16" s="120"/>
      <c r="O16" s="120"/>
    </row>
    <row r="17" ht="20.25" customHeight="1" spans="1:15">
      <c r="A17" s="129" t="s">
        <v>79</v>
      </c>
      <c r="B17" s="129" t="s">
        <v>78</v>
      </c>
      <c r="C17" s="120">
        <v>44160.85</v>
      </c>
      <c r="D17" s="120">
        <v>44160.85</v>
      </c>
      <c r="E17" s="120">
        <v>44160.85</v>
      </c>
      <c r="F17" s="120"/>
      <c r="G17" s="91"/>
      <c r="H17" s="120"/>
      <c r="I17" s="120"/>
      <c r="J17" s="120"/>
      <c r="K17" s="120"/>
      <c r="L17" s="120"/>
      <c r="M17" s="91"/>
      <c r="N17" s="120"/>
      <c r="O17" s="120"/>
    </row>
    <row r="18" ht="20.25" customHeight="1" spans="1:15">
      <c r="A18" s="29" t="s">
        <v>80</v>
      </c>
      <c r="B18" s="29" t="s">
        <v>81</v>
      </c>
      <c r="C18" s="120">
        <v>994623.19</v>
      </c>
      <c r="D18" s="120">
        <v>994623.19</v>
      </c>
      <c r="E18" s="120">
        <v>994623.19</v>
      </c>
      <c r="F18" s="120"/>
      <c r="G18" s="91"/>
      <c r="H18" s="120"/>
      <c r="I18" s="120"/>
      <c r="J18" s="120"/>
      <c r="K18" s="120"/>
      <c r="L18" s="120"/>
      <c r="M18" s="91"/>
      <c r="N18" s="120"/>
      <c r="O18" s="120"/>
    </row>
    <row r="19" ht="20.25" customHeight="1" spans="1:15">
      <c r="A19" s="128" t="s">
        <v>82</v>
      </c>
      <c r="B19" s="128" t="s">
        <v>83</v>
      </c>
      <c r="C19" s="120">
        <v>994623.19</v>
      </c>
      <c r="D19" s="120">
        <v>994623.19</v>
      </c>
      <c r="E19" s="120">
        <v>994623.19</v>
      </c>
      <c r="F19" s="120"/>
      <c r="G19" s="91"/>
      <c r="H19" s="120"/>
      <c r="I19" s="120"/>
      <c r="J19" s="120"/>
      <c r="K19" s="120"/>
      <c r="L19" s="120"/>
      <c r="M19" s="91"/>
      <c r="N19" s="120"/>
      <c r="O19" s="120"/>
    </row>
    <row r="20" ht="20.25" customHeight="1" spans="1:15">
      <c r="A20" s="129" t="s">
        <v>84</v>
      </c>
      <c r="B20" s="129" t="s">
        <v>85</v>
      </c>
      <c r="C20" s="120">
        <v>517799.63</v>
      </c>
      <c r="D20" s="120">
        <v>517799.63</v>
      </c>
      <c r="E20" s="120">
        <v>517799.63</v>
      </c>
      <c r="F20" s="120"/>
      <c r="G20" s="91"/>
      <c r="H20" s="120"/>
      <c r="I20" s="120"/>
      <c r="J20" s="120"/>
      <c r="K20" s="120"/>
      <c r="L20" s="120"/>
      <c r="M20" s="91"/>
      <c r="N20" s="120"/>
      <c r="O20" s="120"/>
    </row>
    <row r="21" ht="20.25" customHeight="1" spans="1:15">
      <c r="A21" s="129" t="s">
        <v>86</v>
      </c>
      <c r="B21" s="129" t="s">
        <v>87</v>
      </c>
      <c r="C21" s="120">
        <v>428093.06</v>
      </c>
      <c r="D21" s="120">
        <v>428093.06</v>
      </c>
      <c r="E21" s="120">
        <v>428093.06</v>
      </c>
      <c r="F21" s="120"/>
      <c r="G21" s="91"/>
      <c r="H21" s="120"/>
      <c r="I21" s="120"/>
      <c r="J21" s="120"/>
      <c r="K21" s="120"/>
      <c r="L21" s="120"/>
      <c r="M21" s="91"/>
      <c r="N21" s="120"/>
      <c r="O21" s="120"/>
    </row>
    <row r="22" ht="20.25" customHeight="1" spans="1:15">
      <c r="A22" s="129" t="s">
        <v>88</v>
      </c>
      <c r="B22" s="129" t="s">
        <v>89</v>
      </c>
      <c r="C22" s="120">
        <v>48730.5</v>
      </c>
      <c r="D22" s="120">
        <v>48730.5</v>
      </c>
      <c r="E22" s="120">
        <v>48730.5</v>
      </c>
      <c r="F22" s="120"/>
      <c r="G22" s="91"/>
      <c r="H22" s="120"/>
      <c r="I22" s="120"/>
      <c r="J22" s="120"/>
      <c r="K22" s="120"/>
      <c r="L22" s="120"/>
      <c r="M22" s="91"/>
      <c r="N22" s="120"/>
      <c r="O22" s="120"/>
    </row>
    <row r="23" ht="20.25" customHeight="1" spans="1:15">
      <c r="A23" s="29" t="s">
        <v>90</v>
      </c>
      <c r="B23" s="29" t="s">
        <v>91</v>
      </c>
      <c r="C23" s="120">
        <v>913301.91</v>
      </c>
      <c r="D23" s="120">
        <v>913301.91</v>
      </c>
      <c r="E23" s="120">
        <v>913301.91</v>
      </c>
      <c r="F23" s="120"/>
      <c r="G23" s="91"/>
      <c r="H23" s="120"/>
      <c r="I23" s="120"/>
      <c r="J23" s="120"/>
      <c r="K23" s="120"/>
      <c r="L23" s="120"/>
      <c r="M23" s="91"/>
      <c r="N23" s="120"/>
      <c r="O23" s="120"/>
    </row>
    <row r="24" ht="20.25" customHeight="1" spans="1:15">
      <c r="A24" s="128" t="s">
        <v>92</v>
      </c>
      <c r="B24" s="128" t="s">
        <v>93</v>
      </c>
      <c r="C24" s="120">
        <v>913301.91</v>
      </c>
      <c r="D24" s="120">
        <v>913301.91</v>
      </c>
      <c r="E24" s="120">
        <v>913301.91</v>
      </c>
      <c r="F24" s="120"/>
      <c r="G24" s="91"/>
      <c r="H24" s="120"/>
      <c r="I24" s="120"/>
      <c r="J24" s="120"/>
      <c r="K24" s="120"/>
      <c r="L24" s="120"/>
      <c r="M24" s="91"/>
      <c r="N24" s="120"/>
      <c r="O24" s="120"/>
    </row>
    <row r="25" ht="20.25" customHeight="1" spans="1:15">
      <c r="A25" s="129" t="s">
        <v>94</v>
      </c>
      <c r="B25" s="129" t="s">
        <v>95</v>
      </c>
      <c r="C25" s="120">
        <v>913301.91</v>
      </c>
      <c r="D25" s="120">
        <v>913301.91</v>
      </c>
      <c r="E25" s="120">
        <v>913301.91</v>
      </c>
      <c r="F25" s="120"/>
      <c r="G25" s="91"/>
      <c r="H25" s="120"/>
      <c r="I25" s="120"/>
      <c r="J25" s="120"/>
      <c r="K25" s="120"/>
      <c r="L25" s="120"/>
      <c r="M25" s="91"/>
      <c r="N25" s="120"/>
      <c r="O25" s="120"/>
    </row>
    <row r="26" ht="17.25" customHeight="1" spans="1:15">
      <c r="A26" s="104" t="s">
        <v>96</v>
      </c>
      <c r="B26" s="105" t="s">
        <v>96</v>
      </c>
      <c r="C26" s="120">
        <v>33956267.33</v>
      </c>
      <c r="D26" s="120">
        <v>32152267.33</v>
      </c>
      <c r="E26" s="120">
        <v>18530567.33</v>
      </c>
      <c r="F26" s="120">
        <v>13621700</v>
      </c>
      <c r="G26" s="91"/>
      <c r="H26" s="120"/>
      <c r="I26" s="120"/>
      <c r="J26" s="120">
        <v>1804000</v>
      </c>
      <c r="K26" s="120"/>
      <c r="L26" s="120"/>
      <c r="M26" s="91"/>
      <c r="N26" s="120"/>
      <c r="O26" s="120">
        <v>1804000</v>
      </c>
    </row>
  </sheetData>
  <mergeCells count="11">
    <mergeCell ref="A2:O2"/>
    <mergeCell ref="A3:L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4:4">
      <c r="D1" s="99" t="s">
        <v>97</v>
      </c>
    </row>
    <row r="2" ht="31.5" customHeight="1" spans="1:4">
      <c r="A2" s="44" t="s">
        <v>98</v>
      </c>
      <c r="B2" s="132"/>
      <c r="C2" s="132"/>
      <c r="D2" s="132"/>
    </row>
    <row r="3" ht="17.25" customHeight="1" spans="1:4">
      <c r="A3" s="4" t="str">
        <f>"单位名称："&amp;"云南省教育科学研究院"</f>
        <v>单位名称：云南省教育科学研究院</v>
      </c>
      <c r="B3" s="133"/>
      <c r="C3" s="133"/>
      <c r="D3" s="100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99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100</v>
      </c>
      <c r="B7" s="136">
        <v>32152267.33</v>
      </c>
      <c r="C7" s="137" t="s">
        <v>101</v>
      </c>
      <c r="D7" s="136">
        <v>32152267.33</v>
      </c>
    </row>
    <row r="8" ht="29.15" customHeight="1" spans="1:4">
      <c r="A8" s="138" t="s">
        <v>102</v>
      </c>
      <c r="B8" s="91">
        <v>32152267.33</v>
      </c>
      <c r="C8" s="23" t="str">
        <f>"（一）"&amp;"教育支出"</f>
        <v>（一）教育支出</v>
      </c>
      <c r="D8" s="91">
        <v>29340921.98</v>
      </c>
    </row>
    <row r="9" ht="29.15" customHeight="1" spans="1:4">
      <c r="A9" s="138" t="s">
        <v>103</v>
      </c>
      <c r="B9" s="91"/>
      <c r="C9" s="23" t="str">
        <f>"（二）"&amp;"社会保障和就业支出"</f>
        <v>（二）社会保障和就业支出</v>
      </c>
      <c r="D9" s="91">
        <v>903420.25</v>
      </c>
    </row>
    <row r="10" ht="29.15" customHeight="1" spans="1:4">
      <c r="A10" s="138" t="s">
        <v>104</v>
      </c>
      <c r="B10" s="91"/>
      <c r="C10" s="23" t="str">
        <f>"（三）"&amp;"卫生健康支出"</f>
        <v>（三）卫生健康支出</v>
      </c>
      <c r="D10" s="91">
        <v>994623.19</v>
      </c>
    </row>
    <row r="11" ht="29.15" customHeight="1" spans="1:4">
      <c r="A11" s="139" t="s">
        <v>105</v>
      </c>
      <c r="B11" s="140"/>
      <c r="C11" s="23" t="str">
        <f>"（四）"&amp;"住房保障支出"</f>
        <v>（四）住房保障支出</v>
      </c>
      <c r="D11" s="91">
        <v>913301.91</v>
      </c>
    </row>
    <row r="12" ht="29.15" customHeight="1" spans="1:4">
      <c r="A12" s="138" t="s">
        <v>102</v>
      </c>
      <c r="B12" s="120"/>
      <c r="C12" s="141"/>
      <c r="D12" s="140"/>
    </row>
    <row r="13" ht="29.15" customHeight="1" spans="1:4">
      <c r="A13" s="142" t="s">
        <v>103</v>
      </c>
      <c r="B13" s="120"/>
      <c r="C13" s="141"/>
      <c r="D13" s="140"/>
    </row>
    <row r="14" ht="29.15" customHeight="1" spans="1:4">
      <c r="A14" s="142" t="s">
        <v>104</v>
      </c>
      <c r="B14" s="140"/>
      <c r="C14" s="141"/>
      <c r="D14" s="140"/>
    </row>
    <row r="15" ht="29.15" customHeight="1" spans="1:4">
      <c r="A15" s="143"/>
      <c r="B15" s="140"/>
      <c r="C15" s="144" t="s">
        <v>106</v>
      </c>
      <c r="D15" s="140"/>
    </row>
    <row r="16" ht="29.15" customHeight="1" spans="1:4">
      <c r="A16" s="143" t="s">
        <v>107</v>
      </c>
      <c r="B16" s="140">
        <v>32152267.33</v>
      </c>
      <c r="C16" s="141" t="s">
        <v>25</v>
      </c>
      <c r="D16" s="140">
        <v>32152267.33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6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4:7">
      <c r="D1" s="112"/>
      <c r="F1" s="55"/>
      <c r="G1" s="55" t="s">
        <v>108</v>
      </c>
    </row>
    <row r="2" ht="39" customHeight="1" spans="1:7">
      <c r="A2" s="3" t="s">
        <v>109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"单位名称："&amp;"云南省教育科学研究院"</f>
        <v>单位名称：云南省教育科学研究院</v>
      </c>
      <c r="F3" s="103"/>
      <c r="G3" s="103" t="s">
        <v>2</v>
      </c>
    </row>
    <row r="4" ht="20.25" customHeight="1" spans="1:7">
      <c r="A4" s="122" t="s">
        <v>110</v>
      </c>
      <c r="B4" s="123"/>
      <c r="C4" s="124" t="s">
        <v>30</v>
      </c>
      <c r="D4" s="11" t="s">
        <v>57</v>
      </c>
      <c r="E4" s="11"/>
      <c r="F4" s="12"/>
      <c r="G4" s="124" t="s">
        <v>58</v>
      </c>
    </row>
    <row r="5" ht="20.25" customHeight="1" spans="1:7">
      <c r="A5" s="125" t="s">
        <v>48</v>
      </c>
      <c r="B5" s="126" t="s">
        <v>49</v>
      </c>
      <c r="C5" s="93"/>
      <c r="D5" s="93" t="s">
        <v>32</v>
      </c>
      <c r="E5" s="93" t="s">
        <v>111</v>
      </c>
      <c r="F5" s="93" t="s">
        <v>112</v>
      </c>
      <c r="G5" s="93"/>
    </row>
    <row r="6" ht="13.5" customHeight="1" spans="1:7">
      <c r="A6" s="127" t="s">
        <v>113</v>
      </c>
      <c r="B6" s="127" t="s">
        <v>114</v>
      </c>
      <c r="C6" s="127" t="s">
        <v>115</v>
      </c>
      <c r="D6" s="61"/>
      <c r="E6" s="127" t="s">
        <v>116</v>
      </c>
      <c r="F6" s="127" t="s">
        <v>117</v>
      </c>
      <c r="G6" s="127" t="s">
        <v>118</v>
      </c>
    </row>
    <row r="7" ht="18" customHeight="1" spans="1:7">
      <c r="A7" s="29" t="s">
        <v>59</v>
      </c>
      <c r="B7" s="29" t="s">
        <v>60</v>
      </c>
      <c r="C7" s="22">
        <v>29340921.98</v>
      </c>
      <c r="D7" s="22">
        <v>15719221.98</v>
      </c>
      <c r="E7" s="22">
        <v>13536825</v>
      </c>
      <c r="F7" s="22">
        <v>2182396.98</v>
      </c>
      <c r="G7" s="22">
        <v>13621700</v>
      </c>
    </row>
    <row r="8" ht="18" customHeight="1" spans="1:7">
      <c r="A8" s="29" t="s">
        <v>61</v>
      </c>
      <c r="B8" s="128" t="s">
        <v>62</v>
      </c>
      <c r="C8" s="22">
        <v>5876121.98</v>
      </c>
      <c r="D8" s="22">
        <v>5531121.98</v>
      </c>
      <c r="E8" s="22">
        <v>4936825</v>
      </c>
      <c r="F8" s="22">
        <v>594296.98</v>
      </c>
      <c r="G8" s="22">
        <v>345000</v>
      </c>
    </row>
    <row r="9" ht="18" customHeight="1" spans="1:7">
      <c r="A9" s="29" t="s">
        <v>63</v>
      </c>
      <c r="B9" s="129" t="s">
        <v>64</v>
      </c>
      <c r="C9" s="22">
        <v>5876121.98</v>
      </c>
      <c r="D9" s="22">
        <v>5531121.98</v>
      </c>
      <c r="E9" s="22">
        <v>4936825</v>
      </c>
      <c r="F9" s="22">
        <v>594296.98</v>
      </c>
      <c r="G9" s="22">
        <v>345000</v>
      </c>
    </row>
    <row r="10" ht="18" customHeight="1" spans="1:7">
      <c r="A10" s="29" t="s">
        <v>65</v>
      </c>
      <c r="B10" s="128" t="s">
        <v>66</v>
      </c>
      <c r="C10" s="22">
        <v>23464800</v>
      </c>
      <c r="D10" s="22">
        <v>10188100</v>
      </c>
      <c r="E10" s="22">
        <v>8600000</v>
      </c>
      <c r="F10" s="22">
        <v>1588100</v>
      </c>
      <c r="G10" s="22">
        <v>13276700</v>
      </c>
    </row>
    <row r="11" ht="18" customHeight="1" spans="1:7">
      <c r="A11" s="29" t="s">
        <v>67</v>
      </c>
      <c r="B11" s="129" t="s">
        <v>68</v>
      </c>
      <c r="C11" s="22">
        <v>23464800</v>
      </c>
      <c r="D11" s="22">
        <v>10188100</v>
      </c>
      <c r="E11" s="22">
        <v>8600000</v>
      </c>
      <c r="F11" s="22">
        <v>1588100</v>
      </c>
      <c r="G11" s="22">
        <v>13276700</v>
      </c>
    </row>
    <row r="12" ht="18" customHeight="1" spans="1:7">
      <c r="A12" s="29" t="s">
        <v>69</v>
      </c>
      <c r="B12" s="29" t="s">
        <v>70</v>
      </c>
      <c r="C12" s="22">
        <v>903420.25</v>
      </c>
      <c r="D12" s="22">
        <v>903420.25</v>
      </c>
      <c r="E12" s="22">
        <v>872640.25</v>
      </c>
      <c r="F12" s="22">
        <v>30780</v>
      </c>
      <c r="G12" s="22"/>
    </row>
    <row r="13" ht="18" customHeight="1" spans="1:7">
      <c r="A13" s="29" t="s">
        <v>71</v>
      </c>
      <c r="B13" s="128" t="s">
        <v>72</v>
      </c>
      <c r="C13" s="22">
        <v>859259.4</v>
      </c>
      <c r="D13" s="22">
        <v>859259.4</v>
      </c>
      <c r="E13" s="22">
        <v>828479.4</v>
      </c>
      <c r="F13" s="22">
        <v>30780</v>
      </c>
      <c r="G13" s="22"/>
    </row>
    <row r="14" ht="18" customHeight="1" spans="1:7">
      <c r="A14" s="29" t="s">
        <v>73</v>
      </c>
      <c r="B14" s="129" t="s">
        <v>74</v>
      </c>
      <c r="C14" s="22">
        <v>30780</v>
      </c>
      <c r="D14" s="22">
        <v>30780</v>
      </c>
      <c r="E14" s="22"/>
      <c r="F14" s="22">
        <v>30780</v>
      </c>
      <c r="G14" s="22"/>
    </row>
    <row r="15" ht="18" customHeight="1" spans="1:7">
      <c r="A15" s="29" t="s">
        <v>75</v>
      </c>
      <c r="B15" s="129" t="s">
        <v>76</v>
      </c>
      <c r="C15" s="22">
        <v>828479.4</v>
      </c>
      <c r="D15" s="22">
        <v>828479.4</v>
      </c>
      <c r="E15" s="22">
        <v>828479.4</v>
      </c>
      <c r="F15" s="22"/>
      <c r="G15" s="22"/>
    </row>
    <row r="16" ht="18" customHeight="1" spans="1:7">
      <c r="A16" s="29" t="s">
        <v>77</v>
      </c>
      <c r="B16" s="128" t="s">
        <v>78</v>
      </c>
      <c r="C16" s="22">
        <v>44160.85</v>
      </c>
      <c r="D16" s="22">
        <v>44160.85</v>
      </c>
      <c r="E16" s="22">
        <v>44160.85</v>
      </c>
      <c r="F16" s="22"/>
      <c r="G16" s="22"/>
    </row>
    <row r="17" ht="18" customHeight="1" spans="1:7">
      <c r="A17" s="29" t="s">
        <v>79</v>
      </c>
      <c r="B17" s="129" t="s">
        <v>78</v>
      </c>
      <c r="C17" s="22">
        <v>44160.85</v>
      </c>
      <c r="D17" s="22">
        <v>44160.85</v>
      </c>
      <c r="E17" s="22">
        <v>44160.85</v>
      </c>
      <c r="F17" s="22"/>
      <c r="G17" s="22"/>
    </row>
    <row r="18" ht="18" customHeight="1" spans="1:7">
      <c r="A18" s="29" t="s">
        <v>80</v>
      </c>
      <c r="B18" s="29" t="s">
        <v>81</v>
      </c>
      <c r="C18" s="22">
        <v>994623.19</v>
      </c>
      <c r="D18" s="22">
        <v>994623.19</v>
      </c>
      <c r="E18" s="22">
        <v>994623.19</v>
      </c>
      <c r="F18" s="22"/>
      <c r="G18" s="22"/>
    </row>
    <row r="19" ht="18" customHeight="1" spans="1:7">
      <c r="A19" s="29" t="s">
        <v>82</v>
      </c>
      <c r="B19" s="128" t="s">
        <v>83</v>
      </c>
      <c r="C19" s="22">
        <v>994623.19</v>
      </c>
      <c r="D19" s="22">
        <v>994623.19</v>
      </c>
      <c r="E19" s="22">
        <v>994623.19</v>
      </c>
      <c r="F19" s="22"/>
      <c r="G19" s="22"/>
    </row>
    <row r="20" ht="18" customHeight="1" spans="1:7">
      <c r="A20" s="29" t="s">
        <v>84</v>
      </c>
      <c r="B20" s="129" t="s">
        <v>85</v>
      </c>
      <c r="C20" s="22">
        <v>517799.63</v>
      </c>
      <c r="D20" s="22">
        <v>517799.63</v>
      </c>
      <c r="E20" s="22">
        <v>517799.63</v>
      </c>
      <c r="F20" s="22"/>
      <c r="G20" s="22"/>
    </row>
    <row r="21" ht="18" customHeight="1" spans="1:7">
      <c r="A21" s="29" t="s">
        <v>86</v>
      </c>
      <c r="B21" s="129" t="s">
        <v>87</v>
      </c>
      <c r="C21" s="22">
        <v>428093.06</v>
      </c>
      <c r="D21" s="22">
        <v>428093.06</v>
      </c>
      <c r="E21" s="22">
        <v>428093.06</v>
      </c>
      <c r="F21" s="22"/>
      <c r="G21" s="22"/>
    </row>
    <row r="22" ht="18" customHeight="1" spans="1:7">
      <c r="A22" s="29" t="s">
        <v>88</v>
      </c>
      <c r="B22" s="129" t="s">
        <v>89</v>
      </c>
      <c r="C22" s="22">
        <v>48730.5</v>
      </c>
      <c r="D22" s="22">
        <v>48730.5</v>
      </c>
      <c r="E22" s="22">
        <v>48730.5</v>
      </c>
      <c r="F22" s="22"/>
      <c r="G22" s="22"/>
    </row>
    <row r="23" ht="18" customHeight="1" spans="1:7">
      <c r="A23" s="29" t="s">
        <v>90</v>
      </c>
      <c r="B23" s="29" t="s">
        <v>91</v>
      </c>
      <c r="C23" s="22">
        <v>913301.91</v>
      </c>
      <c r="D23" s="22">
        <v>913301.91</v>
      </c>
      <c r="E23" s="22">
        <v>913301.91</v>
      </c>
      <c r="F23" s="22"/>
      <c r="G23" s="22"/>
    </row>
    <row r="24" ht="18" customHeight="1" spans="1:7">
      <c r="A24" s="29" t="s">
        <v>92</v>
      </c>
      <c r="B24" s="128" t="s">
        <v>93</v>
      </c>
      <c r="C24" s="22">
        <v>913301.91</v>
      </c>
      <c r="D24" s="22">
        <v>913301.91</v>
      </c>
      <c r="E24" s="22">
        <v>913301.91</v>
      </c>
      <c r="F24" s="22"/>
      <c r="G24" s="22"/>
    </row>
    <row r="25" ht="18" customHeight="1" spans="1:7">
      <c r="A25" s="29" t="s">
        <v>94</v>
      </c>
      <c r="B25" s="129" t="s">
        <v>95</v>
      </c>
      <c r="C25" s="22">
        <v>913301.91</v>
      </c>
      <c r="D25" s="22">
        <v>913301.91</v>
      </c>
      <c r="E25" s="22">
        <v>913301.91</v>
      </c>
      <c r="F25" s="22"/>
      <c r="G25" s="22"/>
    </row>
    <row r="26" ht="18" customHeight="1" spans="1:7">
      <c r="A26" s="130" t="s">
        <v>96</v>
      </c>
      <c r="B26" s="131" t="s">
        <v>96</v>
      </c>
      <c r="C26" s="22">
        <v>32152267.33</v>
      </c>
      <c r="D26" s="22">
        <v>18530567.33</v>
      </c>
      <c r="E26" s="22">
        <v>16317390.35</v>
      </c>
      <c r="F26" s="22">
        <v>2213176.98</v>
      </c>
      <c r="G26" s="22">
        <v>13621700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C12" sqref="C12"/>
    </sheetView>
  </sheetViews>
  <sheetFormatPr defaultColWidth="9.14166666666667" defaultRowHeight="14.25" customHeight="1" outlineLevelCol="5"/>
  <cols>
    <col min="1" max="1" width="27.425" customWidth="1"/>
    <col min="2" max="6" width="31.175" customWidth="1"/>
  </cols>
  <sheetData>
    <row r="1" ht="12" customHeight="1" spans="1:6">
      <c r="A1" s="116"/>
      <c r="B1" s="116"/>
      <c r="C1" s="60"/>
      <c r="F1" s="59" t="s">
        <v>119</v>
      </c>
    </row>
    <row r="2" ht="25.5" customHeight="1" spans="1:6">
      <c r="A2" s="117" t="s">
        <v>120</v>
      </c>
      <c r="B2" s="117"/>
      <c r="C2" s="117"/>
      <c r="D2" s="117"/>
      <c r="E2" s="117"/>
      <c r="F2" s="117"/>
    </row>
    <row r="3" ht="15.75" customHeight="1" spans="1:6">
      <c r="A3" s="4" t="str">
        <f>"单位名称："&amp;"云南省教育科学研究院"</f>
        <v>单位名称：云南省教育科学研究院</v>
      </c>
      <c r="B3" s="116"/>
      <c r="C3" s="60"/>
      <c r="F3" s="59" t="s">
        <v>121</v>
      </c>
    </row>
    <row r="4" ht="19.5" customHeight="1" spans="1:6">
      <c r="A4" s="9" t="s">
        <v>122</v>
      </c>
      <c r="B4" s="15" t="s">
        <v>123</v>
      </c>
      <c r="C4" s="10" t="s">
        <v>124</v>
      </c>
      <c r="D4" s="11"/>
      <c r="E4" s="12"/>
      <c r="F4" s="15" t="s">
        <v>125</v>
      </c>
    </row>
    <row r="5" ht="19.5" customHeight="1" spans="1:6">
      <c r="A5" s="17"/>
      <c r="B5" s="18"/>
      <c r="C5" s="61" t="s">
        <v>32</v>
      </c>
      <c r="D5" s="61" t="s">
        <v>126</v>
      </c>
      <c r="E5" s="61" t="s">
        <v>127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/>
      <c r="B7" s="120"/>
      <c r="C7" s="121"/>
      <c r="D7" s="120"/>
      <c r="E7" s="120"/>
      <c r="F7" s="120"/>
    </row>
    <row r="9" customHeight="1" spans="1:1">
      <c r="A9" t="s">
        <v>128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7"/>
  <sheetViews>
    <sheetView showZeros="0" topLeftCell="A22" workbookViewId="0">
      <selection activeCell="A1" sqref="A1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4:23">
      <c r="D1" s="1"/>
      <c r="E1" s="1"/>
      <c r="F1" s="1"/>
      <c r="G1" s="1"/>
      <c r="U1" s="112"/>
      <c r="W1" s="55" t="s">
        <v>129</v>
      </c>
    </row>
    <row r="2" ht="27.75" customHeight="1" spans="1:23">
      <c r="A2" s="27" t="s">
        <v>130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"单位名称："&amp;"云南省教育科学研究院"</f>
        <v>单位名称：云南省教育科学研究院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2"/>
      <c r="W3" s="103" t="s">
        <v>121</v>
      </c>
    </row>
    <row r="4" ht="21.75" customHeight="1" spans="1:23">
      <c r="A4" s="8" t="s">
        <v>131</v>
      </c>
      <c r="B4" s="8" t="s">
        <v>132</v>
      </c>
      <c r="C4" s="8" t="s">
        <v>133</v>
      </c>
      <c r="D4" s="9" t="s">
        <v>134</v>
      </c>
      <c r="E4" s="9" t="s">
        <v>135</v>
      </c>
      <c r="F4" s="9" t="s">
        <v>136</v>
      </c>
      <c r="G4" s="9" t="s">
        <v>137</v>
      </c>
      <c r="H4" s="61" t="s">
        <v>138</v>
      </c>
      <c r="I4" s="61"/>
      <c r="J4" s="61"/>
      <c r="K4" s="61"/>
      <c r="L4" s="109"/>
      <c r="M4" s="109"/>
      <c r="N4" s="109"/>
      <c r="O4" s="109"/>
      <c r="P4" s="109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09"/>
      <c r="M5" s="109"/>
      <c r="N5" s="109" t="s">
        <v>139</v>
      </c>
      <c r="O5" s="109"/>
      <c r="P5" s="109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140</v>
      </c>
      <c r="J6" s="46" t="s">
        <v>141</v>
      </c>
      <c r="K6" s="46" t="s">
        <v>142</v>
      </c>
      <c r="L6" s="115" t="s">
        <v>143</v>
      </c>
      <c r="M6" s="115" t="s">
        <v>144</v>
      </c>
      <c r="N6" s="115" t="s">
        <v>33</v>
      </c>
      <c r="O6" s="115" t="s">
        <v>34</v>
      </c>
      <c r="P6" s="115" t="s">
        <v>35</v>
      </c>
      <c r="Q6" s="46"/>
      <c r="R6" s="46" t="s">
        <v>32</v>
      </c>
      <c r="S6" s="46" t="s">
        <v>43</v>
      </c>
      <c r="T6" s="46" t="s">
        <v>145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5"/>
      <c r="M7" s="115"/>
      <c r="N7" s="115"/>
      <c r="O7" s="115"/>
      <c r="P7" s="115"/>
      <c r="Q7" s="46"/>
      <c r="R7" s="46"/>
      <c r="S7" s="46"/>
      <c r="T7" s="46"/>
      <c r="U7" s="46"/>
      <c r="V7" s="46"/>
      <c r="W7" s="46"/>
    </row>
    <row r="8" ht="15" customHeight="1" spans="1:23">
      <c r="A8" s="113">
        <v>1</v>
      </c>
      <c r="B8" s="113">
        <v>2</v>
      </c>
      <c r="C8" s="113">
        <v>3</v>
      </c>
      <c r="D8" s="113">
        <v>4</v>
      </c>
      <c r="E8" s="113">
        <v>5</v>
      </c>
      <c r="F8" s="113">
        <v>6</v>
      </c>
      <c r="G8" s="113">
        <v>7</v>
      </c>
      <c r="H8" s="113">
        <v>8</v>
      </c>
      <c r="I8" s="113">
        <v>9</v>
      </c>
      <c r="J8" s="113">
        <v>10</v>
      </c>
      <c r="K8" s="113">
        <v>11</v>
      </c>
      <c r="L8" s="113">
        <v>12</v>
      </c>
      <c r="M8" s="113">
        <v>13</v>
      </c>
      <c r="N8" s="113">
        <v>14</v>
      </c>
      <c r="O8" s="113">
        <v>15</v>
      </c>
      <c r="P8" s="113">
        <v>16</v>
      </c>
      <c r="Q8" s="113">
        <v>17</v>
      </c>
      <c r="R8" s="113">
        <v>18</v>
      </c>
      <c r="S8" s="113">
        <v>19</v>
      </c>
      <c r="T8" s="113">
        <v>20</v>
      </c>
      <c r="U8" s="113">
        <v>21</v>
      </c>
      <c r="V8" s="113">
        <v>22</v>
      </c>
      <c r="W8" s="113">
        <v>23</v>
      </c>
    </row>
    <row r="9" ht="18.75" customHeight="1" spans="1:23">
      <c r="A9" s="23" t="s">
        <v>45</v>
      </c>
      <c r="B9" s="108"/>
      <c r="C9" s="23"/>
      <c r="D9" s="23"/>
      <c r="E9" s="23"/>
      <c r="F9" s="23"/>
      <c r="G9" s="23"/>
      <c r="H9" s="22">
        <v>18530567.33</v>
      </c>
      <c r="I9" s="22">
        <v>18530567.33</v>
      </c>
      <c r="J9" s="22">
        <v>2005502.24</v>
      </c>
      <c r="K9" s="22"/>
      <c r="L9" s="22">
        <v>16525065.09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4" t="s">
        <v>45</v>
      </c>
      <c r="B10" s="108" t="s">
        <v>146</v>
      </c>
      <c r="C10" s="23" t="s">
        <v>147</v>
      </c>
      <c r="D10" s="23" t="s">
        <v>63</v>
      </c>
      <c r="E10" s="23" t="s">
        <v>64</v>
      </c>
      <c r="F10" s="23" t="s">
        <v>148</v>
      </c>
      <c r="G10" s="23" t="s">
        <v>149</v>
      </c>
      <c r="H10" s="22">
        <v>3985500</v>
      </c>
      <c r="I10" s="22">
        <v>3985500</v>
      </c>
      <c r="J10" s="22">
        <v>996375</v>
      </c>
      <c r="K10" s="22"/>
      <c r="L10" s="22">
        <v>2989125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4" t="s">
        <v>45</v>
      </c>
      <c r="B11" s="108" t="s">
        <v>146</v>
      </c>
      <c r="C11" s="23" t="s">
        <v>147</v>
      </c>
      <c r="D11" s="23" t="s">
        <v>63</v>
      </c>
      <c r="E11" s="23" t="s">
        <v>64</v>
      </c>
      <c r="F11" s="23" t="s">
        <v>150</v>
      </c>
      <c r="G11" s="23" t="s">
        <v>151</v>
      </c>
      <c r="H11" s="22">
        <v>5400</v>
      </c>
      <c r="I11" s="22">
        <v>5400</v>
      </c>
      <c r="J11" s="22">
        <v>1350</v>
      </c>
      <c r="K11" s="22"/>
      <c r="L11" s="22">
        <v>4050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4" t="s">
        <v>45</v>
      </c>
      <c r="B12" s="108" t="s">
        <v>146</v>
      </c>
      <c r="C12" s="23" t="s">
        <v>147</v>
      </c>
      <c r="D12" s="23" t="s">
        <v>63</v>
      </c>
      <c r="E12" s="23" t="s">
        <v>64</v>
      </c>
      <c r="F12" s="23" t="s">
        <v>152</v>
      </c>
      <c r="G12" s="23" t="s">
        <v>153</v>
      </c>
      <c r="H12" s="22">
        <v>332125</v>
      </c>
      <c r="I12" s="22">
        <v>332125</v>
      </c>
      <c r="J12" s="22">
        <v>83031.25</v>
      </c>
      <c r="K12" s="22"/>
      <c r="L12" s="22">
        <v>249093.75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4" t="s">
        <v>45</v>
      </c>
      <c r="B13" s="108" t="s">
        <v>146</v>
      </c>
      <c r="C13" s="23" t="s">
        <v>147</v>
      </c>
      <c r="D13" s="23" t="s">
        <v>63</v>
      </c>
      <c r="E13" s="23" t="s">
        <v>64</v>
      </c>
      <c r="F13" s="23" t="s">
        <v>154</v>
      </c>
      <c r="G13" s="23" t="s">
        <v>155</v>
      </c>
      <c r="H13" s="22">
        <v>613800</v>
      </c>
      <c r="I13" s="22">
        <v>613800</v>
      </c>
      <c r="J13" s="22">
        <v>153450</v>
      </c>
      <c r="K13" s="22"/>
      <c r="L13" s="22">
        <v>460350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4" t="s">
        <v>45</v>
      </c>
      <c r="B14" s="108" t="s">
        <v>156</v>
      </c>
      <c r="C14" s="23" t="s">
        <v>157</v>
      </c>
      <c r="D14" s="23" t="s">
        <v>75</v>
      </c>
      <c r="E14" s="23" t="s">
        <v>76</v>
      </c>
      <c r="F14" s="23" t="s">
        <v>158</v>
      </c>
      <c r="G14" s="23" t="s">
        <v>159</v>
      </c>
      <c r="H14" s="22">
        <v>828479.4</v>
      </c>
      <c r="I14" s="22">
        <v>828479.4</v>
      </c>
      <c r="J14" s="22">
        <v>207119.85</v>
      </c>
      <c r="K14" s="22"/>
      <c r="L14" s="22">
        <v>621359.55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4" t="s">
        <v>45</v>
      </c>
      <c r="B15" s="108" t="s">
        <v>156</v>
      </c>
      <c r="C15" s="23" t="s">
        <v>157</v>
      </c>
      <c r="D15" s="23" t="s">
        <v>79</v>
      </c>
      <c r="E15" s="23" t="s">
        <v>78</v>
      </c>
      <c r="F15" s="23" t="s">
        <v>160</v>
      </c>
      <c r="G15" s="23" t="s">
        <v>161</v>
      </c>
      <c r="H15" s="22">
        <v>44160.85</v>
      </c>
      <c r="I15" s="22">
        <v>44160.85</v>
      </c>
      <c r="J15" s="22">
        <v>11040.22</v>
      </c>
      <c r="K15" s="22"/>
      <c r="L15" s="22">
        <v>33120.63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4" t="s">
        <v>45</v>
      </c>
      <c r="B16" s="108" t="s">
        <v>156</v>
      </c>
      <c r="C16" s="23" t="s">
        <v>157</v>
      </c>
      <c r="D16" s="23" t="s">
        <v>84</v>
      </c>
      <c r="E16" s="23" t="s">
        <v>85</v>
      </c>
      <c r="F16" s="23" t="s">
        <v>162</v>
      </c>
      <c r="G16" s="23" t="s">
        <v>163</v>
      </c>
      <c r="H16" s="22">
        <v>517799.63</v>
      </c>
      <c r="I16" s="22">
        <v>517799.63</v>
      </c>
      <c r="J16" s="22">
        <v>129449.91</v>
      </c>
      <c r="K16" s="22"/>
      <c r="L16" s="22">
        <v>388349.72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4" t="s">
        <v>45</v>
      </c>
      <c r="B17" s="108" t="s">
        <v>156</v>
      </c>
      <c r="C17" s="23" t="s">
        <v>157</v>
      </c>
      <c r="D17" s="23" t="s">
        <v>86</v>
      </c>
      <c r="E17" s="23" t="s">
        <v>87</v>
      </c>
      <c r="F17" s="23" t="s">
        <v>164</v>
      </c>
      <c r="G17" s="23" t="s">
        <v>165</v>
      </c>
      <c r="H17" s="22">
        <v>428093.06</v>
      </c>
      <c r="I17" s="22">
        <v>428093.06</v>
      </c>
      <c r="J17" s="22">
        <v>107023.27</v>
      </c>
      <c r="K17" s="22"/>
      <c r="L17" s="22">
        <v>321069.79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4" t="s">
        <v>45</v>
      </c>
      <c r="B18" s="108" t="s">
        <v>156</v>
      </c>
      <c r="C18" s="23" t="s">
        <v>157</v>
      </c>
      <c r="D18" s="23" t="s">
        <v>88</v>
      </c>
      <c r="E18" s="23" t="s">
        <v>89</v>
      </c>
      <c r="F18" s="23" t="s">
        <v>160</v>
      </c>
      <c r="G18" s="23" t="s">
        <v>161</v>
      </c>
      <c r="H18" s="22">
        <v>48730.5</v>
      </c>
      <c r="I18" s="22">
        <v>48730.5</v>
      </c>
      <c r="J18" s="22">
        <v>48730.5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4" t="s">
        <v>45</v>
      </c>
      <c r="B19" s="108" t="s">
        <v>166</v>
      </c>
      <c r="C19" s="23" t="s">
        <v>95</v>
      </c>
      <c r="D19" s="23" t="s">
        <v>94</v>
      </c>
      <c r="E19" s="23" t="s">
        <v>95</v>
      </c>
      <c r="F19" s="23" t="s">
        <v>167</v>
      </c>
      <c r="G19" s="23" t="s">
        <v>95</v>
      </c>
      <c r="H19" s="22">
        <v>553301.91</v>
      </c>
      <c r="I19" s="22">
        <v>553301.91</v>
      </c>
      <c r="J19" s="22">
        <v>138325.48</v>
      </c>
      <c r="K19" s="22"/>
      <c r="L19" s="22">
        <v>414976.43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4" t="s">
        <v>45</v>
      </c>
      <c r="B20" s="108" t="s">
        <v>168</v>
      </c>
      <c r="C20" s="23" t="s">
        <v>169</v>
      </c>
      <c r="D20" s="23" t="s">
        <v>63</v>
      </c>
      <c r="E20" s="23" t="s">
        <v>64</v>
      </c>
      <c r="F20" s="23" t="s">
        <v>170</v>
      </c>
      <c r="G20" s="23" t="s">
        <v>169</v>
      </c>
      <c r="H20" s="22">
        <v>98736.5</v>
      </c>
      <c r="I20" s="22">
        <v>98736.5</v>
      </c>
      <c r="J20" s="22">
        <v>24684.13</v>
      </c>
      <c r="K20" s="22"/>
      <c r="L20" s="22">
        <v>74052.37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4" t="s">
        <v>45</v>
      </c>
      <c r="B21" s="108" t="s">
        <v>171</v>
      </c>
      <c r="C21" s="23" t="s">
        <v>172</v>
      </c>
      <c r="D21" s="23" t="s">
        <v>63</v>
      </c>
      <c r="E21" s="23" t="s">
        <v>64</v>
      </c>
      <c r="F21" s="23" t="s">
        <v>173</v>
      </c>
      <c r="G21" s="23" t="s">
        <v>174</v>
      </c>
      <c r="H21" s="22">
        <v>120000</v>
      </c>
      <c r="I21" s="22">
        <v>120000</v>
      </c>
      <c r="J21" s="22">
        <v>30000</v>
      </c>
      <c r="K21" s="22"/>
      <c r="L21" s="22">
        <v>90000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4" t="s">
        <v>45</v>
      </c>
      <c r="B22" s="108" t="s">
        <v>171</v>
      </c>
      <c r="C22" s="23" t="s">
        <v>172</v>
      </c>
      <c r="D22" s="23" t="s">
        <v>63</v>
      </c>
      <c r="E22" s="23" t="s">
        <v>64</v>
      </c>
      <c r="F22" s="23" t="s">
        <v>175</v>
      </c>
      <c r="G22" s="23" t="s">
        <v>176</v>
      </c>
      <c r="H22" s="22">
        <v>26828.64</v>
      </c>
      <c r="I22" s="22">
        <v>26828.64</v>
      </c>
      <c r="J22" s="22">
        <v>6707.16</v>
      </c>
      <c r="K22" s="22"/>
      <c r="L22" s="22">
        <v>20121.48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4" t="s">
        <v>45</v>
      </c>
      <c r="B23" s="108" t="s">
        <v>171</v>
      </c>
      <c r="C23" s="23" t="s">
        <v>172</v>
      </c>
      <c r="D23" s="23" t="s">
        <v>63</v>
      </c>
      <c r="E23" s="23" t="s">
        <v>64</v>
      </c>
      <c r="F23" s="23" t="s">
        <v>177</v>
      </c>
      <c r="G23" s="23" t="s">
        <v>178</v>
      </c>
      <c r="H23" s="22">
        <v>38145.34</v>
      </c>
      <c r="I23" s="22">
        <v>38145.34</v>
      </c>
      <c r="J23" s="22">
        <v>9536.34</v>
      </c>
      <c r="K23" s="22"/>
      <c r="L23" s="22">
        <v>28609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4" t="s">
        <v>45</v>
      </c>
      <c r="B24" s="108" t="s">
        <v>171</v>
      </c>
      <c r="C24" s="23" t="s">
        <v>172</v>
      </c>
      <c r="D24" s="23" t="s">
        <v>63</v>
      </c>
      <c r="E24" s="23" t="s">
        <v>64</v>
      </c>
      <c r="F24" s="23" t="s">
        <v>179</v>
      </c>
      <c r="G24" s="23" t="s">
        <v>180</v>
      </c>
      <c r="H24" s="22">
        <v>99000</v>
      </c>
      <c r="I24" s="22">
        <v>99000</v>
      </c>
      <c r="J24" s="22">
        <v>24750</v>
      </c>
      <c r="K24" s="22"/>
      <c r="L24" s="22">
        <v>74250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4" t="s">
        <v>45</v>
      </c>
      <c r="B25" s="108" t="s">
        <v>171</v>
      </c>
      <c r="C25" s="23" t="s">
        <v>172</v>
      </c>
      <c r="D25" s="23" t="s">
        <v>63</v>
      </c>
      <c r="E25" s="23" t="s">
        <v>64</v>
      </c>
      <c r="F25" s="23" t="s">
        <v>181</v>
      </c>
      <c r="G25" s="23" t="s">
        <v>182</v>
      </c>
      <c r="H25" s="22">
        <v>104936.5</v>
      </c>
      <c r="I25" s="22">
        <v>104936.5</v>
      </c>
      <c r="J25" s="22">
        <v>26234.13</v>
      </c>
      <c r="K25" s="22"/>
      <c r="L25" s="22">
        <v>78702.37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4" t="s">
        <v>45</v>
      </c>
      <c r="B26" s="108" t="s">
        <v>171</v>
      </c>
      <c r="C26" s="23" t="s">
        <v>172</v>
      </c>
      <c r="D26" s="23" t="s">
        <v>63</v>
      </c>
      <c r="E26" s="23" t="s">
        <v>64</v>
      </c>
      <c r="F26" s="23" t="s">
        <v>183</v>
      </c>
      <c r="G26" s="23" t="s">
        <v>184</v>
      </c>
      <c r="H26" s="22">
        <v>106650</v>
      </c>
      <c r="I26" s="22">
        <v>106650</v>
      </c>
      <c r="J26" s="22"/>
      <c r="K26" s="22"/>
      <c r="L26" s="22">
        <v>106650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4" t="s">
        <v>45</v>
      </c>
      <c r="B27" s="108" t="s">
        <v>171</v>
      </c>
      <c r="C27" s="23" t="s">
        <v>172</v>
      </c>
      <c r="D27" s="23" t="s">
        <v>73</v>
      </c>
      <c r="E27" s="23" t="s">
        <v>74</v>
      </c>
      <c r="F27" s="23" t="s">
        <v>181</v>
      </c>
      <c r="G27" s="23" t="s">
        <v>182</v>
      </c>
      <c r="H27" s="22">
        <v>30780</v>
      </c>
      <c r="I27" s="22">
        <v>30780</v>
      </c>
      <c r="J27" s="22">
        <v>7695</v>
      </c>
      <c r="K27" s="22"/>
      <c r="L27" s="22">
        <v>23085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4" t="s">
        <v>45</v>
      </c>
      <c r="B28" s="108" t="s">
        <v>185</v>
      </c>
      <c r="C28" s="23" t="s">
        <v>186</v>
      </c>
      <c r="D28" s="23" t="s">
        <v>67</v>
      </c>
      <c r="E28" s="23" t="s">
        <v>68</v>
      </c>
      <c r="F28" s="23" t="s">
        <v>148</v>
      </c>
      <c r="G28" s="23" t="s">
        <v>149</v>
      </c>
      <c r="H28" s="22">
        <v>100000</v>
      </c>
      <c r="I28" s="22">
        <v>100000</v>
      </c>
      <c r="J28" s="22"/>
      <c r="K28" s="22"/>
      <c r="L28" s="22">
        <v>100000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4" t="s">
        <v>45</v>
      </c>
      <c r="B29" s="108" t="s">
        <v>185</v>
      </c>
      <c r="C29" s="23" t="s">
        <v>186</v>
      </c>
      <c r="D29" s="23" t="s">
        <v>67</v>
      </c>
      <c r="E29" s="23" t="s">
        <v>68</v>
      </c>
      <c r="F29" s="23" t="s">
        <v>154</v>
      </c>
      <c r="G29" s="23" t="s">
        <v>155</v>
      </c>
      <c r="H29" s="22">
        <v>8500000</v>
      </c>
      <c r="I29" s="22">
        <v>8500000</v>
      </c>
      <c r="J29" s="22"/>
      <c r="K29" s="22"/>
      <c r="L29" s="22">
        <v>8500000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4" t="s">
        <v>45</v>
      </c>
      <c r="B30" s="108" t="s">
        <v>187</v>
      </c>
      <c r="C30" s="23" t="s">
        <v>188</v>
      </c>
      <c r="D30" s="23" t="s">
        <v>94</v>
      </c>
      <c r="E30" s="23" t="s">
        <v>95</v>
      </c>
      <c r="F30" s="23" t="s">
        <v>167</v>
      </c>
      <c r="G30" s="23" t="s">
        <v>95</v>
      </c>
      <c r="H30" s="22">
        <v>360000</v>
      </c>
      <c r="I30" s="22">
        <v>360000</v>
      </c>
      <c r="J30" s="22"/>
      <c r="K30" s="22"/>
      <c r="L30" s="22">
        <v>360000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4" t="s">
        <v>45</v>
      </c>
      <c r="B31" s="108" t="s">
        <v>189</v>
      </c>
      <c r="C31" s="23" t="s">
        <v>190</v>
      </c>
      <c r="D31" s="23" t="s">
        <v>67</v>
      </c>
      <c r="E31" s="23" t="s">
        <v>68</v>
      </c>
      <c r="F31" s="23" t="s">
        <v>173</v>
      </c>
      <c r="G31" s="23" t="s">
        <v>174</v>
      </c>
      <c r="H31" s="22">
        <v>409500</v>
      </c>
      <c r="I31" s="22">
        <v>409500</v>
      </c>
      <c r="J31" s="22"/>
      <c r="K31" s="22"/>
      <c r="L31" s="22">
        <v>409500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14" t="s">
        <v>45</v>
      </c>
      <c r="B32" s="108" t="s">
        <v>189</v>
      </c>
      <c r="C32" s="23" t="s">
        <v>190</v>
      </c>
      <c r="D32" s="23" t="s">
        <v>67</v>
      </c>
      <c r="E32" s="23" t="s">
        <v>68</v>
      </c>
      <c r="F32" s="23" t="s">
        <v>191</v>
      </c>
      <c r="G32" s="23" t="s">
        <v>192</v>
      </c>
      <c r="H32" s="22">
        <v>150000</v>
      </c>
      <c r="I32" s="22">
        <v>150000</v>
      </c>
      <c r="J32" s="22"/>
      <c r="K32" s="22"/>
      <c r="L32" s="22">
        <v>150000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14" t="s">
        <v>45</v>
      </c>
      <c r="B33" s="108" t="s">
        <v>189</v>
      </c>
      <c r="C33" s="23" t="s">
        <v>190</v>
      </c>
      <c r="D33" s="23" t="s">
        <v>67</v>
      </c>
      <c r="E33" s="23" t="s">
        <v>68</v>
      </c>
      <c r="F33" s="23" t="s">
        <v>193</v>
      </c>
      <c r="G33" s="23" t="s">
        <v>194</v>
      </c>
      <c r="H33" s="22">
        <v>160500</v>
      </c>
      <c r="I33" s="22">
        <v>160500</v>
      </c>
      <c r="J33" s="22"/>
      <c r="K33" s="22"/>
      <c r="L33" s="22">
        <v>160500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14" t="s">
        <v>45</v>
      </c>
      <c r="B34" s="108" t="s">
        <v>189</v>
      </c>
      <c r="C34" s="23" t="s">
        <v>190</v>
      </c>
      <c r="D34" s="23" t="s">
        <v>67</v>
      </c>
      <c r="E34" s="23" t="s">
        <v>68</v>
      </c>
      <c r="F34" s="23" t="s">
        <v>195</v>
      </c>
      <c r="G34" s="23" t="s">
        <v>196</v>
      </c>
      <c r="H34" s="22">
        <v>702300</v>
      </c>
      <c r="I34" s="22">
        <v>702300</v>
      </c>
      <c r="J34" s="22"/>
      <c r="K34" s="22"/>
      <c r="L34" s="22">
        <v>702300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14" t="s">
        <v>45</v>
      </c>
      <c r="B35" s="108" t="s">
        <v>189</v>
      </c>
      <c r="C35" s="23" t="s">
        <v>190</v>
      </c>
      <c r="D35" s="23" t="s">
        <v>67</v>
      </c>
      <c r="E35" s="23" t="s">
        <v>68</v>
      </c>
      <c r="F35" s="23" t="s">
        <v>177</v>
      </c>
      <c r="G35" s="23" t="s">
        <v>178</v>
      </c>
      <c r="H35" s="22">
        <v>84000</v>
      </c>
      <c r="I35" s="22">
        <v>84000</v>
      </c>
      <c r="J35" s="22"/>
      <c r="K35" s="22"/>
      <c r="L35" s="22">
        <v>84000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14" t="s">
        <v>45</v>
      </c>
      <c r="B36" s="108" t="s">
        <v>189</v>
      </c>
      <c r="C36" s="23" t="s">
        <v>190</v>
      </c>
      <c r="D36" s="23" t="s">
        <v>67</v>
      </c>
      <c r="E36" s="23" t="s">
        <v>68</v>
      </c>
      <c r="F36" s="23" t="s">
        <v>181</v>
      </c>
      <c r="G36" s="23" t="s">
        <v>182</v>
      </c>
      <c r="H36" s="22">
        <v>81800</v>
      </c>
      <c r="I36" s="22">
        <v>81800</v>
      </c>
      <c r="J36" s="22"/>
      <c r="K36" s="22"/>
      <c r="L36" s="22">
        <v>81800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18.75" customHeight="1" spans="1:23">
      <c r="A37" s="30" t="s">
        <v>96</v>
      </c>
      <c r="B37" s="31"/>
      <c r="C37" s="31"/>
      <c r="D37" s="31"/>
      <c r="E37" s="31"/>
      <c r="F37" s="31"/>
      <c r="G37" s="32"/>
      <c r="H37" s="22">
        <v>18530567.33</v>
      </c>
      <c r="I37" s="22">
        <v>18530567.33</v>
      </c>
      <c r="J37" s="22">
        <v>2005502.24</v>
      </c>
      <c r="K37" s="22"/>
      <c r="L37" s="22">
        <v>16525065.09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</sheetData>
  <mergeCells count="30">
    <mergeCell ref="A2:W2"/>
    <mergeCell ref="A3:G3"/>
    <mergeCell ref="H4:W4"/>
    <mergeCell ref="I5:M5"/>
    <mergeCell ref="N5:P5"/>
    <mergeCell ref="R5:W5"/>
    <mergeCell ref="A37:G37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6"/>
  <sheetViews>
    <sheetView showZeros="0" topLeftCell="A9" workbookViewId="0">
      <selection activeCell="A1" sqref="A1 A1 A1 A1 A1 A1 A1 A1 A1 A1 A1 A1 A1 A1 A1 A1 A1 A1 A1 A1 A1 A1 A1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5:23">
      <c r="E1" s="1"/>
      <c r="F1" s="1"/>
      <c r="G1" s="1"/>
      <c r="H1" s="1"/>
      <c r="U1" s="112"/>
      <c r="W1" s="55" t="s">
        <v>197</v>
      </c>
    </row>
    <row r="2" ht="27.75" customHeight="1" spans="1:23">
      <c r="A2" s="27" t="s">
        <v>198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"单位名称："&amp;"云南省教育科学研究院"</f>
        <v>单位名称：云南省教育科学研究院</v>
      </c>
      <c r="B3" s="107" t="str">
        <f t="shared" si="0"/>
        <v>单位名称：云南省教育科学研究院</v>
      </c>
      <c r="C3" s="107"/>
      <c r="D3" s="107"/>
      <c r="E3" s="107"/>
      <c r="F3" s="107"/>
      <c r="G3" s="107"/>
      <c r="H3" s="107"/>
      <c r="I3" s="107"/>
      <c r="J3" s="6"/>
      <c r="K3" s="6"/>
      <c r="L3" s="6"/>
      <c r="M3" s="6"/>
      <c r="N3" s="6"/>
      <c r="O3" s="6"/>
      <c r="P3" s="6"/>
      <c r="Q3" s="6"/>
      <c r="U3" s="112"/>
      <c r="W3" s="103" t="s">
        <v>121</v>
      </c>
    </row>
    <row r="4" ht="21.75" customHeight="1" spans="1:23">
      <c r="A4" s="8" t="s">
        <v>199</v>
      </c>
      <c r="B4" s="8" t="s">
        <v>132</v>
      </c>
      <c r="C4" s="8" t="s">
        <v>133</v>
      </c>
      <c r="D4" s="8" t="s">
        <v>200</v>
      </c>
      <c r="E4" s="9" t="s">
        <v>134</v>
      </c>
      <c r="F4" s="9" t="s">
        <v>135</v>
      </c>
      <c r="G4" s="9" t="s">
        <v>136</v>
      </c>
      <c r="H4" s="9" t="s">
        <v>137</v>
      </c>
      <c r="I4" s="61" t="s">
        <v>30</v>
      </c>
      <c r="J4" s="61" t="s">
        <v>201</v>
      </c>
      <c r="K4" s="61"/>
      <c r="L4" s="61"/>
      <c r="M4" s="61"/>
      <c r="N4" s="109" t="s">
        <v>139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145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202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08"/>
      <c r="C8" s="23" t="s">
        <v>203</v>
      </c>
      <c r="D8" s="23"/>
      <c r="E8" s="23"/>
      <c r="F8" s="23"/>
      <c r="G8" s="23"/>
      <c r="H8" s="23"/>
      <c r="I8" s="111">
        <v>345000</v>
      </c>
      <c r="J8" s="111">
        <v>345000</v>
      </c>
      <c r="K8" s="111">
        <v>345000</v>
      </c>
      <c r="L8" s="111"/>
      <c r="M8" s="111"/>
      <c r="N8" s="111"/>
      <c r="O8" s="111"/>
      <c r="P8" s="111"/>
      <c r="Q8" s="111"/>
      <c r="R8" s="111"/>
      <c r="S8" s="111"/>
      <c r="T8" s="111"/>
      <c r="U8" s="91"/>
      <c r="V8" s="111"/>
      <c r="W8" s="111"/>
    </row>
    <row r="9" ht="32.9" customHeight="1" spans="1:23">
      <c r="A9" s="23" t="s">
        <v>204</v>
      </c>
      <c r="B9" s="108" t="s">
        <v>205</v>
      </c>
      <c r="C9" s="23" t="s">
        <v>203</v>
      </c>
      <c r="D9" s="23" t="s">
        <v>45</v>
      </c>
      <c r="E9" s="23" t="s">
        <v>63</v>
      </c>
      <c r="F9" s="23" t="s">
        <v>64</v>
      </c>
      <c r="G9" s="23" t="s">
        <v>206</v>
      </c>
      <c r="H9" s="23" t="s">
        <v>207</v>
      </c>
      <c r="I9" s="111">
        <v>345000</v>
      </c>
      <c r="J9" s="111">
        <v>345000</v>
      </c>
      <c r="K9" s="111">
        <v>345000</v>
      </c>
      <c r="L9" s="111"/>
      <c r="M9" s="111"/>
      <c r="N9" s="111"/>
      <c r="O9" s="111"/>
      <c r="P9" s="111"/>
      <c r="Q9" s="111"/>
      <c r="R9" s="111"/>
      <c r="S9" s="111"/>
      <c r="T9" s="111"/>
      <c r="U9" s="91"/>
      <c r="V9" s="111"/>
      <c r="W9" s="111"/>
    </row>
    <row r="10" ht="32.9" customHeight="1" spans="1:23">
      <c r="A10" s="23"/>
      <c r="B10" s="23"/>
      <c r="C10" s="23" t="s">
        <v>208</v>
      </c>
      <c r="D10" s="23"/>
      <c r="E10" s="23"/>
      <c r="F10" s="23"/>
      <c r="G10" s="23"/>
      <c r="H10" s="23"/>
      <c r="I10" s="111">
        <v>1804000</v>
      </c>
      <c r="J10" s="111"/>
      <c r="K10" s="111"/>
      <c r="L10" s="111"/>
      <c r="M10" s="111"/>
      <c r="N10" s="111"/>
      <c r="O10" s="111"/>
      <c r="P10" s="111"/>
      <c r="Q10" s="111"/>
      <c r="R10" s="111">
        <v>1804000</v>
      </c>
      <c r="S10" s="111"/>
      <c r="T10" s="111"/>
      <c r="U10" s="91"/>
      <c r="V10" s="111"/>
      <c r="W10" s="111">
        <v>1804000</v>
      </c>
    </row>
    <row r="11" ht="32.9" customHeight="1" spans="1:23">
      <c r="A11" s="23" t="s">
        <v>209</v>
      </c>
      <c r="B11" s="108" t="s">
        <v>210</v>
      </c>
      <c r="C11" s="23" t="s">
        <v>208</v>
      </c>
      <c r="D11" s="23" t="s">
        <v>45</v>
      </c>
      <c r="E11" s="23" t="s">
        <v>67</v>
      </c>
      <c r="F11" s="23" t="s">
        <v>68</v>
      </c>
      <c r="G11" s="23" t="s">
        <v>211</v>
      </c>
      <c r="H11" s="23" t="s">
        <v>212</v>
      </c>
      <c r="I11" s="111">
        <v>20000</v>
      </c>
      <c r="J11" s="111"/>
      <c r="K11" s="111"/>
      <c r="L11" s="111"/>
      <c r="M11" s="111"/>
      <c r="N11" s="111"/>
      <c r="O11" s="111"/>
      <c r="P11" s="111"/>
      <c r="Q11" s="111"/>
      <c r="R11" s="111">
        <v>20000</v>
      </c>
      <c r="S11" s="111"/>
      <c r="T11" s="111"/>
      <c r="U11" s="91"/>
      <c r="V11" s="111"/>
      <c r="W11" s="111">
        <v>20000</v>
      </c>
    </row>
    <row r="12" ht="32.9" customHeight="1" spans="1:23">
      <c r="A12" s="23" t="s">
        <v>209</v>
      </c>
      <c r="B12" s="108" t="s">
        <v>210</v>
      </c>
      <c r="C12" s="23" t="s">
        <v>208</v>
      </c>
      <c r="D12" s="23" t="s">
        <v>45</v>
      </c>
      <c r="E12" s="23" t="s">
        <v>67</v>
      </c>
      <c r="F12" s="23" t="s">
        <v>68</v>
      </c>
      <c r="G12" s="23" t="s">
        <v>177</v>
      </c>
      <c r="H12" s="23" t="s">
        <v>178</v>
      </c>
      <c r="I12" s="111">
        <v>57000</v>
      </c>
      <c r="J12" s="111"/>
      <c r="K12" s="111"/>
      <c r="L12" s="111"/>
      <c r="M12" s="111"/>
      <c r="N12" s="111"/>
      <c r="O12" s="111"/>
      <c r="P12" s="111"/>
      <c r="Q12" s="111"/>
      <c r="R12" s="111">
        <v>57000</v>
      </c>
      <c r="S12" s="111"/>
      <c r="T12" s="111"/>
      <c r="U12" s="91"/>
      <c r="V12" s="111"/>
      <c r="W12" s="111">
        <v>57000</v>
      </c>
    </row>
    <row r="13" ht="32.9" customHeight="1" spans="1:23">
      <c r="A13" s="23" t="s">
        <v>209</v>
      </c>
      <c r="B13" s="108" t="s">
        <v>210</v>
      </c>
      <c r="C13" s="23" t="s">
        <v>208</v>
      </c>
      <c r="D13" s="23" t="s">
        <v>45</v>
      </c>
      <c r="E13" s="23" t="s">
        <v>67</v>
      </c>
      <c r="F13" s="23" t="s">
        <v>68</v>
      </c>
      <c r="G13" s="23" t="s">
        <v>213</v>
      </c>
      <c r="H13" s="23" t="s">
        <v>214</v>
      </c>
      <c r="I13" s="111">
        <v>1500000</v>
      </c>
      <c r="J13" s="111"/>
      <c r="K13" s="111"/>
      <c r="L13" s="111"/>
      <c r="M13" s="111"/>
      <c r="N13" s="111"/>
      <c r="O13" s="111"/>
      <c r="P13" s="111"/>
      <c r="Q13" s="111"/>
      <c r="R13" s="111">
        <v>1500000</v>
      </c>
      <c r="S13" s="111"/>
      <c r="T13" s="111"/>
      <c r="U13" s="91"/>
      <c r="V13" s="111"/>
      <c r="W13" s="111">
        <v>1500000</v>
      </c>
    </row>
    <row r="14" ht="32.9" customHeight="1" spans="1:23">
      <c r="A14" s="23" t="s">
        <v>209</v>
      </c>
      <c r="B14" s="108" t="s">
        <v>210</v>
      </c>
      <c r="C14" s="23" t="s">
        <v>208</v>
      </c>
      <c r="D14" s="23" t="s">
        <v>45</v>
      </c>
      <c r="E14" s="23" t="s">
        <v>67</v>
      </c>
      <c r="F14" s="23" t="s">
        <v>68</v>
      </c>
      <c r="G14" s="23" t="s">
        <v>215</v>
      </c>
      <c r="H14" s="23" t="s">
        <v>216</v>
      </c>
      <c r="I14" s="111">
        <v>15000</v>
      </c>
      <c r="J14" s="111"/>
      <c r="K14" s="111"/>
      <c r="L14" s="111"/>
      <c r="M14" s="111"/>
      <c r="N14" s="111"/>
      <c r="O14" s="111"/>
      <c r="P14" s="111"/>
      <c r="Q14" s="111"/>
      <c r="R14" s="111">
        <v>15000</v>
      </c>
      <c r="S14" s="111"/>
      <c r="T14" s="111"/>
      <c r="U14" s="91"/>
      <c r="V14" s="111"/>
      <c r="W14" s="111">
        <v>15000</v>
      </c>
    </row>
    <row r="15" ht="32.9" customHeight="1" spans="1:23">
      <c r="A15" s="23" t="s">
        <v>209</v>
      </c>
      <c r="B15" s="108" t="s">
        <v>210</v>
      </c>
      <c r="C15" s="23" t="s">
        <v>208</v>
      </c>
      <c r="D15" s="23" t="s">
        <v>45</v>
      </c>
      <c r="E15" s="23" t="s">
        <v>67</v>
      </c>
      <c r="F15" s="23" t="s">
        <v>68</v>
      </c>
      <c r="G15" s="23" t="s">
        <v>217</v>
      </c>
      <c r="H15" s="23" t="s">
        <v>218</v>
      </c>
      <c r="I15" s="111">
        <v>192000</v>
      </c>
      <c r="J15" s="111"/>
      <c r="K15" s="111"/>
      <c r="L15" s="111"/>
      <c r="M15" s="111"/>
      <c r="N15" s="111"/>
      <c r="O15" s="111"/>
      <c r="P15" s="111"/>
      <c r="Q15" s="111"/>
      <c r="R15" s="111">
        <v>192000</v>
      </c>
      <c r="S15" s="111"/>
      <c r="T15" s="111"/>
      <c r="U15" s="91"/>
      <c r="V15" s="111"/>
      <c r="W15" s="111">
        <v>192000</v>
      </c>
    </row>
    <row r="16" ht="32.9" customHeight="1" spans="1:23">
      <c r="A16" s="23" t="s">
        <v>209</v>
      </c>
      <c r="B16" s="108" t="s">
        <v>210</v>
      </c>
      <c r="C16" s="23" t="s">
        <v>208</v>
      </c>
      <c r="D16" s="23" t="s">
        <v>45</v>
      </c>
      <c r="E16" s="23" t="s">
        <v>67</v>
      </c>
      <c r="F16" s="23" t="s">
        <v>68</v>
      </c>
      <c r="G16" s="23" t="s">
        <v>181</v>
      </c>
      <c r="H16" s="23" t="s">
        <v>182</v>
      </c>
      <c r="I16" s="111">
        <v>20000</v>
      </c>
      <c r="J16" s="111"/>
      <c r="K16" s="111"/>
      <c r="L16" s="111"/>
      <c r="M16" s="111"/>
      <c r="N16" s="111"/>
      <c r="O16" s="111"/>
      <c r="P16" s="111"/>
      <c r="Q16" s="111"/>
      <c r="R16" s="111">
        <v>20000</v>
      </c>
      <c r="S16" s="111"/>
      <c r="T16" s="111"/>
      <c r="U16" s="91"/>
      <c r="V16" s="111"/>
      <c r="W16" s="111">
        <v>20000</v>
      </c>
    </row>
    <row r="17" ht="32.9" customHeight="1" spans="1:23">
      <c r="A17" s="23"/>
      <c r="B17" s="23"/>
      <c r="C17" s="23" t="s">
        <v>219</v>
      </c>
      <c r="D17" s="23"/>
      <c r="E17" s="23"/>
      <c r="F17" s="23"/>
      <c r="G17" s="23"/>
      <c r="H17" s="23"/>
      <c r="I17" s="111">
        <v>13276700</v>
      </c>
      <c r="J17" s="111">
        <v>13276700</v>
      </c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91"/>
      <c r="V17" s="111"/>
      <c r="W17" s="111"/>
    </row>
    <row r="18" ht="32.9" customHeight="1" spans="1:23">
      <c r="A18" s="23" t="s">
        <v>209</v>
      </c>
      <c r="B18" s="108" t="s">
        <v>220</v>
      </c>
      <c r="C18" s="23" t="s">
        <v>219</v>
      </c>
      <c r="D18" s="23" t="s">
        <v>45</v>
      </c>
      <c r="E18" s="23" t="s">
        <v>67</v>
      </c>
      <c r="F18" s="23" t="s">
        <v>68</v>
      </c>
      <c r="G18" s="23" t="s">
        <v>211</v>
      </c>
      <c r="H18" s="23" t="s">
        <v>212</v>
      </c>
      <c r="I18" s="111">
        <v>2863565</v>
      </c>
      <c r="J18" s="111">
        <v>2863565</v>
      </c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91"/>
      <c r="V18" s="111"/>
      <c r="W18" s="111"/>
    </row>
    <row r="19" ht="32.9" customHeight="1" spans="1:23">
      <c r="A19" s="23" t="s">
        <v>209</v>
      </c>
      <c r="B19" s="108" t="s">
        <v>220</v>
      </c>
      <c r="C19" s="23" t="s">
        <v>219</v>
      </c>
      <c r="D19" s="23" t="s">
        <v>45</v>
      </c>
      <c r="E19" s="23" t="s">
        <v>67</v>
      </c>
      <c r="F19" s="23" t="s">
        <v>68</v>
      </c>
      <c r="G19" s="23" t="s">
        <v>221</v>
      </c>
      <c r="H19" s="23" t="s">
        <v>222</v>
      </c>
      <c r="I19" s="111">
        <v>305</v>
      </c>
      <c r="J19" s="111">
        <v>305</v>
      </c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91"/>
      <c r="V19" s="111"/>
      <c r="W19" s="111"/>
    </row>
    <row r="20" ht="32.9" customHeight="1" spans="1:23">
      <c r="A20" s="23" t="s">
        <v>209</v>
      </c>
      <c r="B20" s="108" t="s">
        <v>220</v>
      </c>
      <c r="C20" s="23" t="s">
        <v>219</v>
      </c>
      <c r="D20" s="23" t="s">
        <v>45</v>
      </c>
      <c r="E20" s="23" t="s">
        <v>67</v>
      </c>
      <c r="F20" s="23" t="s">
        <v>68</v>
      </c>
      <c r="G20" s="23" t="s">
        <v>177</v>
      </c>
      <c r="H20" s="23" t="s">
        <v>178</v>
      </c>
      <c r="I20" s="111">
        <v>716680</v>
      </c>
      <c r="J20" s="111">
        <v>716680</v>
      </c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91"/>
      <c r="V20" s="111"/>
      <c r="W20" s="111"/>
    </row>
    <row r="21" ht="32.9" customHeight="1" spans="1:23">
      <c r="A21" s="23" t="s">
        <v>209</v>
      </c>
      <c r="B21" s="108" t="s">
        <v>220</v>
      </c>
      <c r="C21" s="23" t="s">
        <v>219</v>
      </c>
      <c r="D21" s="23" t="s">
        <v>45</v>
      </c>
      <c r="E21" s="23" t="s">
        <v>67</v>
      </c>
      <c r="F21" s="23" t="s">
        <v>68</v>
      </c>
      <c r="G21" s="23" t="s">
        <v>223</v>
      </c>
      <c r="H21" s="23" t="s">
        <v>224</v>
      </c>
      <c r="I21" s="111">
        <v>300000</v>
      </c>
      <c r="J21" s="111">
        <v>300000</v>
      </c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91"/>
      <c r="V21" s="111"/>
      <c r="W21" s="111"/>
    </row>
    <row r="22" ht="32.9" customHeight="1" spans="1:23">
      <c r="A22" s="23" t="s">
        <v>209</v>
      </c>
      <c r="B22" s="108" t="s">
        <v>220</v>
      </c>
      <c r="C22" s="23" t="s">
        <v>219</v>
      </c>
      <c r="D22" s="23" t="s">
        <v>45</v>
      </c>
      <c r="E22" s="23" t="s">
        <v>67</v>
      </c>
      <c r="F22" s="23" t="s">
        <v>68</v>
      </c>
      <c r="G22" s="23" t="s">
        <v>213</v>
      </c>
      <c r="H22" s="23" t="s">
        <v>214</v>
      </c>
      <c r="I22" s="111">
        <v>1933550</v>
      </c>
      <c r="J22" s="111">
        <v>1933550</v>
      </c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91"/>
      <c r="V22" s="111"/>
      <c r="W22" s="111"/>
    </row>
    <row r="23" ht="32.9" customHeight="1" spans="1:23">
      <c r="A23" s="23" t="s">
        <v>209</v>
      </c>
      <c r="B23" s="108" t="s">
        <v>220</v>
      </c>
      <c r="C23" s="23" t="s">
        <v>219</v>
      </c>
      <c r="D23" s="23" t="s">
        <v>45</v>
      </c>
      <c r="E23" s="23" t="s">
        <v>67</v>
      </c>
      <c r="F23" s="23" t="s">
        <v>68</v>
      </c>
      <c r="G23" s="23" t="s">
        <v>217</v>
      </c>
      <c r="H23" s="23" t="s">
        <v>218</v>
      </c>
      <c r="I23" s="111">
        <v>2940000</v>
      </c>
      <c r="J23" s="111">
        <v>2940000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91"/>
      <c r="V23" s="111"/>
      <c r="W23" s="111"/>
    </row>
    <row r="24" ht="32.9" customHeight="1" spans="1:23">
      <c r="A24" s="23" t="s">
        <v>209</v>
      </c>
      <c r="B24" s="108" t="s">
        <v>220</v>
      </c>
      <c r="C24" s="23" t="s">
        <v>219</v>
      </c>
      <c r="D24" s="23" t="s">
        <v>45</v>
      </c>
      <c r="E24" s="23" t="s">
        <v>67</v>
      </c>
      <c r="F24" s="23" t="s">
        <v>68</v>
      </c>
      <c r="G24" s="23" t="s">
        <v>225</v>
      </c>
      <c r="H24" s="23" t="s">
        <v>226</v>
      </c>
      <c r="I24" s="111">
        <v>4240000</v>
      </c>
      <c r="J24" s="111">
        <v>4240000</v>
      </c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91"/>
      <c r="V24" s="111"/>
      <c r="W24" s="111"/>
    </row>
    <row r="25" ht="32.9" customHeight="1" spans="1:23">
      <c r="A25" s="23" t="s">
        <v>209</v>
      </c>
      <c r="B25" s="108" t="s">
        <v>220</v>
      </c>
      <c r="C25" s="23" t="s">
        <v>219</v>
      </c>
      <c r="D25" s="23" t="s">
        <v>45</v>
      </c>
      <c r="E25" s="23" t="s">
        <v>67</v>
      </c>
      <c r="F25" s="23" t="s">
        <v>68</v>
      </c>
      <c r="G25" s="23" t="s">
        <v>181</v>
      </c>
      <c r="H25" s="23" t="s">
        <v>182</v>
      </c>
      <c r="I25" s="111">
        <v>282600</v>
      </c>
      <c r="J25" s="111">
        <v>282600</v>
      </c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91"/>
      <c r="V25" s="111"/>
      <c r="W25" s="111"/>
    </row>
    <row r="26" ht="18.75" customHeight="1" spans="1:23">
      <c r="A26" s="30" t="s">
        <v>96</v>
      </c>
      <c r="B26" s="31"/>
      <c r="C26" s="31"/>
      <c r="D26" s="31"/>
      <c r="E26" s="31"/>
      <c r="F26" s="31"/>
      <c r="G26" s="31"/>
      <c r="H26" s="32"/>
      <c r="I26" s="111">
        <v>15425700</v>
      </c>
      <c r="J26" s="111">
        <v>13621700</v>
      </c>
      <c r="K26" s="111">
        <v>345000</v>
      </c>
      <c r="L26" s="111"/>
      <c r="M26" s="111"/>
      <c r="N26" s="111"/>
      <c r="O26" s="111"/>
      <c r="P26" s="111"/>
      <c r="Q26" s="111"/>
      <c r="R26" s="111">
        <v>1804000</v>
      </c>
      <c r="S26" s="111"/>
      <c r="T26" s="111"/>
      <c r="U26" s="91"/>
      <c r="V26" s="111"/>
      <c r="W26" s="111">
        <v>1804000</v>
      </c>
    </row>
  </sheetData>
  <mergeCells count="28">
    <mergeCell ref="A2:W2"/>
    <mergeCell ref="A3:I3"/>
    <mergeCell ref="J4:M4"/>
    <mergeCell ref="N4:P4"/>
    <mergeCell ref="R4:W4"/>
    <mergeCell ref="J5:K5"/>
    <mergeCell ref="A26:H2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0"/>
  <sheetViews>
    <sheetView showZeros="0" topLeftCell="A8" workbookViewId="0">
      <selection activeCell="A1" sqref="A1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0:10">
      <c r="J1" s="53" t="s">
        <v>227</v>
      </c>
    </row>
    <row r="2" ht="28.5" customHeight="1" spans="1:10">
      <c r="A2" s="44" t="s">
        <v>228</v>
      </c>
      <c r="B2" s="27"/>
      <c r="C2" s="27"/>
      <c r="D2" s="27"/>
      <c r="E2" s="27"/>
      <c r="F2" s="45"/>
      <c r="G2" s="27"/>
      <c r="H2" s="45"/>
      <c r="I2" s="45"/>
      <c r="J2" s="27"/>
    </row>
    <row r="3" ht="15" customHeight="1" spans="1:1">
      <c r="A3" s="4" t="str">
        <f>"单位名称："&amp;"云南省教育科学研究院"</f>
        <v>单位名称：云南省教育科学研究院</v>
      </c>
    </row>
    <row r="4" ht="14.25" customHeight="1" spans="1:10">
      <c r="A4" s="46" t="s">
        <v>229</v>
      </c>
      <c r="B4" s="46" t="s">
        <v>230</v>
      </c>
      <c r="C4" s="46" t="s">
        <v>231</v>
      </c>
      <c r="D4" s="46" t="s">
        <v>232</v>
      </c>
      <c r="E4" s="46" t="s">
        <v>233</v>
      </c>
      <c r="F4" s="47" t="s">
        <v>234</v>
      </c>
      <c r="G4" s="46" t="s">
        <v>235</v>
      </c>
      <c r="H4" s="47" t="s">
        <v>236</v>
      </c>
      <c r="I4" s="47" t="s">
        <v>237</v>
      </c>
      <c r="J4" s="46" t="s">
        <v>238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3" customHeight="1" spans="1:10">
      <c r="A6" s="48" t="s">
        <v>45</v>
      </c>
      <c r="B6" s="49"/>
      <c r="C6" s="49"/>
      <c r="D6" s="49"/>
      <c r="E6" s="50"/>
      <c r="F6" s="51"/>
      <c r="G6" s="50"/>
      <c r="H6" s="51"/>
      <c r="I6" s="51"/>
      <c r="J6" s="50"/>
    </row>
    <row r="7" ht="47.3" customHeight="1" spans="1:10">
      <c r="A7" s="106" t="s">
        <v>190</v>
      </c>
      <c r="B7" s="52" t="s">
        <v>239</v>
      </c>
      <c r="C7" s="52" t="s">
        <v>240</v>
      </c>
      <c r="D7" s="52" t="s">
        <v>241</v>
      </c>
      <c r="E7" s="48" t="s">
        <v>242</v>
      </c>
      <c r="F7" s="52" t="s">
        <v>243</v>
      </c>
      <c r="G7" s="48" t="s">
        <v>244</v>
      </c>
      <c r="H7" s="52" t="s">
        <v>245</v>
      </c>
      <c r="I7" s="52" t="s">
        <v>246</v>
      </c>
      <c r="J7" s="54" t="s">
        <v>247</v>
      </c>
    </row>
    <row r="8" ht="47.3" customHeight="1" spans="1:10">
      <c r="A8" s="106" t="s">
        <v>190</v>
      </c>
      <c r="B8" s="52" t="s">
        <v>239</v>
      </c>
      <c r="C8" s="52" t="s">
        <v>248</v>
      </c>
      <c r="D8" s="52" t="s">
        <v>249</v>
      </c>
      <c r="E8" s="48" t="s">
        <v>250</v>
      </c>
      <c r="F8" s="52" t="s">
        <v>251</v>
      </c>
      <c r="G8" s="48" t="s">
        <v>252</v>
      </c>
      <c r="H8" s="52" t="s">
        <v>253</v>
      </c>
      <c r="I8" s="52" t="s">
        <v>246</v>
      </c>
      <c r="J8" s="54" t="s">
        <v>254</v>
      </c>
    </row>
    <row r="9" ht="47.3" customHeight="1" spans="1:10">
      <c r="A9" s="106" t="s">
        <v>190</v>
      </c>
      <c r="B9" s="52" t="s">
        <v>239</v>
      </c>
      <c r="C9" s="52" t="s">
        <v>255</v>
      </c>
      <c r="D9" s="52" t="s">
        <v>256</v>
      </c>
      <c r="E9" s="48" t="s">
        <v>257</v>
      </c>
      <c r="F9" s="52" t="s">
        <v>243</v>
      </c>
      <c r="G9" s="48" t="s">
        <v>258</v>
      </c>
      <c r="H9" s="52" t="s">
        <v>259</v>
      </c>
      <c r="I9" s="52" t="s">
        <v>246</v>
      </c>
      <c r="J9" s="54" t="s">
        <v>260</v>
      </c>
    </row>
    <row r="10" ht="47.3" customHeight="1" spans="1:10">
      <c r="A10" s="106" t="s">
        <v>219</v>
      </c>
      <c r="B10" s="52" t="s">
        <v>261</v>
      </c>
      <c r="C10" s="52" t="s">
        <v>240</v>
      </c>
      <c r="D10" s="52" t="s">
        <v>241</v>
      </c>
      <c r="E10" s="48" t="s">
        <v>262</v>
      </c>
      <c r="F10" s="52" t="s">
        <v>243</v>
      </c>
      <c r="G10" s="48" t="s">
        <v>263</v>
      </c>
      <c r="H10" s="52" t="s">
        <v>259</v>
      </c>
      <c r="I10" s="52" t="s">
        <v>246</v>
      </c>
      <c r="J10" s="54" t="s">
        <v>264</v>
      </c>
    </row>
    <row r="11" ht="47.3" customHeight="1" spans="1:10">
      <c r="A11" s="106" t="s">
        <v>219</v>
      </c>
      <c r="B11" s="52" t="s">
        <v>261</v>
      </c>
      <c r="C11" s="52" t="s">
        <v>248</v>
      </c>
      <c r="D11" s="52" t="s">
        <v>249</v>
      </c>
      <c r="E11" s="48" t="s">
        <v>265</v>
      </c>
      <c r="F11" s="52" t="s">
        <v>243</v>
      </c>
      <c r="G11" s="48" t="s">
        <v>266</v>
      </c>
      <c r="H11" s="52" t="s">
        <v>259</v>
      </c>
      <c r="I11" s="52" t="s">
        <v>246</v>
      </c>
      <c r="J11" s="54" t="s">
        <v>267</v>
      </c>
    </row>
    <row r="12" ht="47.3" customHeight="1" spans="1:10">
      <c r="A12" s="106" t="s">
        <v>219</v>
      </c>
      <c r="B12" s="52" t="s">
        <v>261</v>
      </c>
      <c r="C12" s="52" t="s">
        <v>255</v>
      </c>
      <c r="D12" s="52" t="s">
        <v>256</v>
      </c>
      <c r="E12" s="48" t="s">
        <v>268</v>
      </c>
      <c r="F12" s="52" t="s">
        <v>243</v>
      </c>
      <c r="G12" s="48" t="s">
        <v>263</v>
      </c>
      <c r="H12" s="52" t="s">
        <v>259</v>
      </c>
      <c r="I12" s="52" t="s">
        <v>246</v>
      </c>
      <c r="J12" s="54" t="s">
        <v>269</v>
      </c>
    </row>
    <row r="13" ht="47.3" customHeight="1" spans="1:10">
      <c r="A13" s="106" t="s">
        <v>203</v>
      </c>
      <c r="B13" s="52" t="s">
        <v>270</v>
      </c>
      <c r="C13" s="52" t="s">
        <v>240</v>
      </c>
      <c r="D13" s="52" t="s">
        <v>241</v>
      </c>
      <c r="E13" s="48" t="s">
        <v>271</v>
      </c>
      <c r="F13" s="52" t="s">
        <v>243</v>
      </c>
      <c r="G13" s="48" t="s">
        <v>115</v>
      </c>
      <c r="H13" s="52" t="s">
        <v>245</v>
      </c>
      <c r="I13" s="52" t="s">
        <v>246</v>
      </c>
      <c r="J13" s="54" t="s">
        <v>272</v>
      </c>
    </row>
    <row r="14" ht="47.3" customHeight="1" spans="1:10">
      <c r="A14" s="106" t="s">
        <v>203</v>
      </c>
      <c r="B14" s="52" t="s">
        <v>270</v>
      </c>
      <c r="C14" s="52" t="s">
        <v>248</v>
      </c>
      <c r="D14" s="52" t="s">
        <v>249</v>
      </c>
      <c r="E14" s="48" t="s">
        <v>273</v>
      </c>
      <c r="F14" s="52" t="s">
        <v>251</v>
      </c>
      <c r="G14" s="48" t="s">
        <v>274</v>
      </c>
      <c r="H14" s="52"/>
      <c r="I14" s="52" t="s">
        <v>275</v>
      </c>
      <c r="J14" s="54" t="s">
        <v>276</v>
      </c>
    </row>
    <row r="15" ht="47.3" customHeight="1" spans="1:10">
      <c r="A15" s="106" t="s">
        <v>203</v>
      </c>
      <c r="B15" s="52" t="s">
        <v>270</v>
      </c>
      <c r="C15" s="52" t="s">
        <v>255</v>
      </c>
      <c r="D15" s="52" t="s">
        <v>256</v>
      </c>
      <c r="E15" s="48" t="s">
        <v>277</v>
      </c>
      <c r="F15" s="52" t="s">
        <v>243</v>
      </c>
      <c r="G15" s="48" t="s">
        <v>263</v>
      </c>
      <c r="H15" s="52" t="s">
        <v>259</v>
      </c>
      <c r="I15" s="52" t="s">
        <v>246</v>
      </c>
      <c r="J15" s="54" t="s">
        <v>278</v>
      </c>
    </row>
    <row r="16" ht="47.3" customHeight="1" spans="1:10">
      <c r="A16" s="106" t="s">
        <v>208</v>
      </c>
      <c r="B16" s="52" t="s">
        <v>279</v>
      </c>
      <c r="C16" s="52" t="s">
        <v>240</v>
      </c>
      <c r="D16" s="52" t="s">
        <v>241</v>
      </c>
      <c r="E16" s="48" t="s">
        <v>280</v>
      </c>
      <c r="F16" s="52" t="s">
        <v>243</v>
      </c>
      <c r="G16" s="48" t="s">
        <v>281</v>
      </c>
      <c r="H16" s="52" t="s">
        <v>282</v>
      </c>
      <c r="I16" s="52" t="s">
        <v>246</v>
      </c>
      <c r="J16" s="54" t="s">
        <v>283</v>
      </c>
    </row>
    <row r="17" ht="47.3" customHeight="1" spans="1:10">
      <c r="A17" s="106" t="s">
        <v>208</v>
      </c>
      <c r="B17" s="52" t="s">
        <v>279</v>
      </c>
      <c r="C17" s="52" t="s">
        <v>240</v>
      </c>
      <c r="D17" s="52" t="s">
        <v>241</v>
      </c>
      <c r="E17" s="48" t="s">
        <v>284</v>
      </c>
      <c r="F17" s="52" t="s">
        <v>243</v>
      </c>
      <c r="G17" s="48" t="s">
        <v>281</v>
      </c>
      <c r="H17" s="52" t="s">
        <v>282</v>
      </c>
      <c r="I17" s="52" t="s">
        <v>246</v>
      </c>
      <c r="J17" s="54" t="s">
        <v>285</v>
      </c>
    </row>
    <row r="18" ht="47.3" customHeight="1" spans="1:10">
      <c r="A18" s="106" t="s">
        <v>208</v>
      </c>
      <c r="B18" s="52" t="s">
        <v>279</v>
      </c>
      <c r="C18" s="52" t="s">
        <v>240</v>
      </c>
      <c r="D18" s="52" t="s">
        <v>241</v>
      </c>
      <c r="E18" s="48" t="s">
        <v>286</v>
      </c>
      <c r="F18" s="52" t="s">
        <v>251</v>
      </c>
      <c r="G18" s="48" t="s">
        <v>116</v>
      </c>
      <c r="H18" s="52" t="s">
        <v>287</v>
      </c>
      <c r="I18" s="52" t="s">
        <v>246</v>
      </c>
      <c r="J18" s="54" t="s">
        <v>288</v>
      </c>
    </row>
    <row r="19" ht="47.3" customHeight="1" spans="1:10">
      <c r="A19" s="106" t="s">
        <v>208</v>
      </c>
      <c r="B19" s="52" t="s">
        <v>279</v>
      </c>
      <c r="C19" s="52" t="s">
        <v>248</v>
      </c>
      <c r="D19" s="52" t="s">
        <v>249</v>
      </c>
      <c r="E19" s="48" t="s">
        <v>289</v>
      </c>
      <c r="F19" s="52" t="s">
        <v>243</v>
      </c>
      <c r="G19" s="48" t="s">
        <v>290</v>
      </c>
      <c r="H19" s="52" t="s">
        <v>259</v>
      </c>
      <c r="I19" s="52" t="s">
        <v>246</v>
      </c>
      <c r="J19" s="54" t="s">
        <v>291</v>
      </c>
    </row>
    <row r="20" ht="47.3" customHeight="1" spans="1:10">
      <c r="A20" s="106" t="s">
        <v>208</v>
      </c>
      <c r="B20" s="52" t="s">
        <v>279</v>
      </c>
      <c r="C20" s="52" t="s">
        <v>255</v>
      </c>
      <c r="D20" s="52" t="s">
        <v>256</v>
      </c>
      <c r="E20" s="48" t="s">
        <v>256</v>
      </c>
      <c r="F20" s="52" t="s">
        <v>243</v>
      </c>
      <c r="G20" s="48" t="s">
        <v>263</v>
      </c>
      <c r="H20" s="52" t="s">
        <v>259</v>
      </c>
      <c r="I20" s="52" t="s">
        <v>246</v>
      </c>
      <c r="J20" s="54" t="s">
        <v>292</v>
      </c>
    </row>
  </sheetData>
  <mergeCells count="10">
    <mergeCell ref="A2:J2"/>
    <mergeCell ref="A3:H3"/>
    <mergeCell ref="A7:A9"/>
    <mergeCell ref="A10:A12"/>
    <mergeCell ref="A13:A15"/>
    <mergeCell ref="A16:A20"/>
    <mergeCell ref="B7:B9"/>
    <mergeCell ref="B10:B12"/>
    <mergeCell ref="B13:B15"/>
    <mergeCell ref="B16:B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张洁琼</cp:lastModifiedBy>
  <dcterms:created xsi:type="dcterms:W3CDTF">2026-02-25T08:04:35Z</dcterms:created>
  <dcterms:modified xsi:type="dcterms:W3CDTF">2026-02-25T08:12:03Z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0F6F7EA3D38746998EDD14E5D3BB761B_13</vt:lpwstr>
  </property>
  <property fmtid="{D5CDD505-2E9C-101B-9397-08002B2CF9AE}" pid="3" name="KSOProductBuildVer">
    <vt:lpwstr>2052-12.1.0.21915</vt:lpwstr>
  </property>
</Properties>
</file>