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9" activeTab="9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表06" sheetId="10" r:id="rId10"/>
    <sheet name="部门政府采购预算表07" sheetId="11" r:id="rId11"/>
    <sheet name="部门政府购买服务预算表08" sheetId="12" r:id="rId12"/>
    <sheet name="省对下转移支付预算表09-1" sheetId="13" r:id="rId13"/>
    <sheet name="省对下转移支付绩效目标表09-2" sheetId="14" r:id="rId14"/>
    <sheet name="新增资产配置表10" sheetId="15" r:id="rId15"/>
    <sheet name="中央转移支付补助项目支出预算表11" sheetId="16" r:id="rId16"/>
    <sheet name="部门项目支出中期规划预算表12" sheetId="17" r:id="rId17"/>
  </sheets>
  <calcPr calcId="144525"/>
</workbook>
</file>

<file path=xl/sharedStrings.xml><?xml version="1.0" encoding="utf-8"?>
<sst xmlns="http://schemas.openxmlformats.org/spreadsheetml/2006/main" count="1125" uniqueCount="425">
  <si>
    <t>预算01-1表</t>
  </si>
  <si>
    <t>2026年部门财务收支预算总表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</si>
  <si>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</si>
  <si>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</si>
  <si>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</si>
  <si>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</si>
  <si>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</si>
  <si>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</si>
  <si>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</si>
  <si>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</si>
  <si>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</si>
  <si>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</si>
  <si>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</si>
  <si>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</si>
  <si>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</si>
  <si>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</si>
  <si>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</si>
  <si>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</si>
  <si>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</si>
  <si>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</si>
  <si>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</si>
  <si>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</si>
  <si>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</si>
  <si>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2、非财政拨款结余</t>
  </si>
  <si>
    <t>收  入  总  计</t>
  </si>
  <si>
    <t>支 出 总 计</t>
  </si>
  <si>
    <t>预算01-2表</t>
  </si>
  <si>
    <t>2026年部门收入预算表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</si>
  <si>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</si>
  <si>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</si>
  <si>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</si>
  <si>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</si>
  <si>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</si>
  <si>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</si>
  <si>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</si>
  <si>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</si>
  <si>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</si>
  <si>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</si>
  <si>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事业单位经营收入</t>
  </si>
  <si>
    <t>上级补助收入</t>
  </si>
  <si>
    <t>附属单位上缴收入</t>
  </si>
  <si>
    <t>其他收入</t>
  </si>
  <si>
    <t>非财政拨款结余</t>
  </si>
  <si>
    <t>事业收入</t>
  </si>
  <si>
    <t>105006</t>
  </si>
  <si>
    <t>云南省学生资助管理中心（云南省教育厅外资贷款管理中心）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</si>
  <si>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</si>
  <si>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</si>
  <si>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</si>
  <si>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</si>
  <si>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</si>
  <si>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</si>
  <si>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事业支出</t>
  </si>
  <si>
    <t>事业单位
经营支出</t>
  </si>
  <si>
    <t>上级补助支出</t>
  </si>
  <si>
    <t>附属单位补助支出</t>
  </si>
  <si>
    <t>其他支出</t>
  </si>
  <si>
    <t>基本支出</t>
  </si>
  <si>
    <t>项目支出</t>
  </si>
  <si>
    <t>205</t>
  </si>
  <si>
    <t>教育支出</t>
  </si>
  <si>
    <t>20501</t>
  </si>
  <si>
    <t>教育管理事务</t>
  </si>
  <si>
    <t>2050102</t>
  </si>
  <si>
    <t>一般行政管理事务</t>
  </si>
  <si>
    <t>2050199</t>
  </si>
  <si>
    <t>其他教育管理事务支出</t>
  </si>
  <si>
    <t>20502</t>
  </si>
  <si>
    <t>普通教育</t>
  </si>
  <si>
    <t>2050205</t>
  </si>
  <si>
    <t>高等教育</t>
  </si>
  <si>
    <t>20503</t>
  </si>
  <si>
    <t>职业教育</t>
  </si>
  <si>
    <t>2050302</t>
  </si>
  <si>
    <t>中等职业教育</t>
  </si>
  <si>
    <t>2050305</t>
  </si>
  <si>
    <t>高等职业教育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</si>
  <si>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</si>
  <si>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</si>
  <si>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</si>
  <si>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</si>
  <si>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</si>
  <si>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</si>
  <si>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</si>
  <si>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</si>
  <si>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</si>
  <si>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</si>
  <si>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</si>
  <si>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</si>
  <si>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</si>
  <si>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</si>
  <si>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</si>
  <si>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</si>
  <si>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</si>
  <si>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</si>
  <si>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</si>
  <si>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</si>
  <si>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</si>
  <si>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</si>
  <si>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</si>
  <si>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</si>
  <si>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</si>
  <si>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</si>
  <si>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</si>
  <si>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合  计</t>
  </si>
  <si>
    <t>预算02-1表</t>
  </si>
  <si>
    <t>2026年财政拨款收支预算总表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</si>
  <si>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</si>
  <si>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</si>
  <si>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</si>
  <si>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</si>
  <si>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</si>
  <si>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</si>
  <si>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</si>
  <si>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二、年终结转结余</t>
  </si>
  <si>
    <t>收 入 总 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</si>
  <si>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</si>
  <si>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</si>
  <si>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</si>
  <si>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</si>
  <si>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</si>
  <si>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1</t>
  </si>
  <si>
    <t>2</t>
  </si>
  <si>
    <t>3</t>
  </si>
  <si>
    <t>4</t>
  </si>
  <si>
    <t>5</t>
  </si>
  <si>
    <t>6</t>
  </si>
  <si>
    <t>预算03表</t>
  </si>
  <si>
    <t>2026年一般公共预算“三公”经费支出预算表</t>
  </si>
  <si>
    <t>单位：元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</si>
  <si>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</si>
  <si>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</si>
  <si>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</si>
  <si>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</si>
  <si>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</si>
  <si>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</si>
  <si>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</si>
  <si>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</si>
  <si>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</si>
  <si>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</si>
  <si>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</si>
  <si>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</si>
  <si>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</si>
  <si>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经济科目编码</t>
  </si>
  <si>
    <t>经济科目名称</t>
  </si>
  <si>
    <t>资金来源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</si>
  <si>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</si>
  <si>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</si>
  <si>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</si>
  <si>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</si>
  <si>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</si>
  <si>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</si>
  <si>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</si>
  <si>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530000210000000034647</t>
  </si>
  <si>
    <t>事业人员支出工资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</si>
  <si>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</si>
  <si>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</si>
  <si>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</si>
  <si>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</si>
  <si>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</si>
  <si>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</si>
  <si>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</si>
  <si>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</si>
  <si>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530000210000000034648</t>
  </si>
  <si>
    <t>社会保障缴费</t>
  </si>
  <si>
    <t>30108</t>
  </si>
  <si>
    <t>机关事业单位基本养老保险缴费</t>
  </si>
  <si>
    <t>30112</t>
  </si>
  <si>
    <t>其他社会保障缴费</t>
  </si>
  <si>
    <t>30110</t>
  </si>
  <si>
    <t>职工基本医疗保险缴费</t>
  </si>
  <si>
    <t>30111</t>
  </si>
  <si>
    <t>公务员医疗补助缴费</t>
  </si>
  <si>
    <t>530000210000000034650</t>
  </si>
  <si>
    <t>30113</t>
  </si>
  <si>
    <t>530000210000000034653</t>
  </si>
  <si>
    <t>公车购置及运维费</t>
  </si>
  <si>
    <t>30231</t>
  </si>
  <si>
    <t>公务用车运行维护费</t>
  </si>
  <si>
    <t>530000210000000034655</t>
  </si>
  <si>
    <t>工会经费</t>
  </si>
  <si>
    <t>30228</t>
  </si>
  <si>
    <t>530000210000000034656</t>
  </si>
  <si>
    <t>一般公用经费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</si>
  <si>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</si>
  <si>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</si>
  <si>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</si>
  <si>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</si>
  <si>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</si>
  <si>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</si>
  <si>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</si>
  <si>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</si>
  <si>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</si>
  <si>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</si>
  <si>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30213</t>
  </si>
  <si>
    <t>维修（护）费</t>
  </si>
  <si>
    <t>30299</t>
  </si>
  <si>
    <t>其他商品和服务支出</t>
  </si>
  <si>
    <t>预算05-1表</t>
  </si>
  <si>
    <t>2026年部门项目支出预算表</t>
  </si>
  <si>
    <t>项目分类</t>
  </si>
  <si>
    <t>项目单位</t>
  </si>
  <si>
    <t>本年拨款</t>
  </si>
  <si>
    <t>其中：本次下达</t>
  </si>
  <si>
    <t>各级各类教育工作专项资金</t>
  </si>
  <si>
    <t>专项业务类</t>
  </si>
  <si>
    <t>530000231100001911199</t>
  </si>
  <si>
    <t>30202</t>
  </si>
  <si>
    <t>印刷费</t>
  </si>
  <si>
    <t>30211</t>
  </si>
  <si>
    <t>差旅费</t>
  </si>
  <si>
    <t>30216</t>
  </si>
  <si>
    <t>培训费</t>
  </si>
  <si>
    <t>30227</t>
  </si>
  <si>
    <t>委托业务费</t>
  </si>
  <si>
    <t>国家学生资助省级配套（省本级）专项资金</t>
  </si>
  <si>
    <t>民生类</t>
  </si>
  <si>
    <t>530000200000000016873</t>
  </si>
  <si>
    <t>30308</t>
  </si>
  <si>
    <t>助学金</t>
  </si>
  <si>
    <t>提前下达2025年学生资助补助经费</t>
  </si>
  <si>
    <t>事业发展类</t>
  </si>
  <si>
    <t>530000251100003878811</t>
  </si>
  <si>
    <t>学生资助省级专项资金</t>
  </si>
  <si>
    <t>云南省学生资助省级专项资金</t>
  </si>
  <si>
    <t>530000231100001070428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</si>
  <si>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</si>
  <si>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</si>
  <si>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</si>
  <si>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</si>
  <si>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</si>
  <si>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</si>
  <si>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</si>
  <si>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</si>
  <si>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</si>
  <si>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</si>
  <si>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</si>
  <si>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</si>
  <si>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目标1. 国家学生资助政策落实覆盖率：100%
目标2. 资助资金按规定拨付及时率：100%
目标3. 资助政策执行合规率：100%
目标4. 受助学生基本学习生活需求保障达标率：≥99%
目标5：各教育阶段资助资金足额发放率：100%
目标6：资助资金全过程监管覆盖率：100%
目标7：加大力度宣传资助政策体系，使这项惠民政策家喻户晓、深入人心。满意度≧85%。</t>
  </si>
  <si>
    <t>产出指标</t>
  </si>
  <si>
    <t>数量指标</t>
  </si>
  <si>
    <t>研究生国家助学金资助人数</t>
  </si>
  <si>
    <t>&gt;=</t>
  </si>
  <si>
    <t>万人</t>
  </si>
  <si>
    <t>定量指标</t>
  </si>
  <si>
    <t>研究生国家助学金受助学生 ≧30万人</t>
  </si>
  <si>
    <t>本专科生国家助学金资助人数</t>
  </si>
  <si>
    <t>26</t>
  </si>
  <si>
    <t>本专科生国家助学金受助学生 ≧28万人</t>
  </si>
  <si>
    <t>退役士兵国家助学金资助人数</t>
  </si>
  <si>
    <t>0.6</t>
  </si>
  <si>
    <t>退役士兵国家助学金受助学生 ≧8万人</t>
  </si>
  <si>
    <t>中职学生国家助学金资助人数</t>
  </si>
  <si>
    <t>20</t>
  </si>
  <si>
    <t>中职生国家助学金受助学生 ≧20万人</t>
  </si>
  <si>
    <t>中职学生免学费补助人数</t>
  </si>
  <si>
    <t>30</t>
  </si>
  <si>
    <t>中职学生免学费补助人数 ≧40万人</t>
  </si>
  <si>
    <t>国家助学贷款申请人数</t>
  </si>
  <si>
    <t>36</t>
  </si>
  <si>
    <t>对家庭经济困难学生申请普通高校助学贷款应贷尽贷。</t>
  </si>
  <si>
    <t>质量指标</t>
  </si>
  <si>
    <t>退役士兵考入普通高校率</t>
  </si>
  <si>
    <t>95</t>
  </si>
  <si>
    <t>%</t>
  </si>
  <si>
    <t>逐年上升</t>
  </si>
  <si>
    <t>时效指标</t>
  </si>
  <si>
    <t>资金支付及时率</t>
  </si>
  <si>
    <t>=</t>
  </si>
  <si>
    <t>100</t>
  </si>
  <si>
    <t>按相关文件规定资助标准足额支付给学生</t>
  </si>
  <si>
    <t>效益指标</t>
  </si>
  <si>
    <t>社会效益</t>
  </si>
  <si>
    <t>帮助家庭经济困难学生完成学业率</t>
  </si>
  <si>
    <t>不让一个学生因家庭经济困难而失学</t>
  </si>
  <si>
    <t>资助政策知晓率</t>
  </si>
  <si>
    <t>85</t>
  </si>
  <si>
    <t>对国家各项学生资助政策宣传</t>
  </si>
  <si>
    <t>满意度指标</t>
  </si>
  <si>
    <t>服务对象满意度</t>
  </si>
  <si>
    <t>学生和家长满意度</t>
  </si>
  <si>
    <t>目标1.高等学校、中等职业学校各项省委省政府资助政策按规定得到落实；
目标2、满足家庭经济困难学生基本学习生活需要，实现不让一个学生因家庭经济困难而失学。激励学生勤奋学习、努力进取，德、智、体、美、劳全面发展。
目标3.加强监督资助资金的管理及使用。
目标4.加大力度宣传资助政策，使这项惠民政策家喻户晓、深入人心。满意度≧85%。</t>
  </si>
  <si>
    <t>本专科生省政府奖学金奖励人数</t>
  </si>
  <si>
    <t>1000</t>
  </si>
  <si>
    <t>人</t>
  </si>
  <si>
    <t>本专科生省政府奖学金奖励1000人，每生每年6000元</t>
  </si>
  <si>
    <t>本专科生省政府励志奖奖励人数</t>
  </si>
  <si>
    <t>3500</t>
  </si>
  <si>
    <t>本专科生省政府励志奖奖励3500人，每生每年4000元</t>
  </si>
  <si>
    <t>研究生省政府奖学金奖励人数</t>
  </si>
  <si>
    <t>900</t>
  </si>
  <si>
    <t>博士研究生奖励100人，每生每年20000元；硕士研究奖励生800人，每生每年10000元</t>
  </si>
  <si>
    <t>中职学生省政府奖学金人数</t>
  </si>
  <si>
    <t>中职学生省政府奖学金奖励1000人，每生每年4000元。</t>
  </si>
  <si>
    <t>奖助学金按规定及时发放率</t>
  </si>
  <si>
    <t>按文件规定时限足额支付资金给学生。</t>
  </si>
  <si>
    <t>帮助家庭经济困难学生完成学业</t>
  </si>
  <si>
    <t>不让一个学生因家庭经济困难而失学。</t>
  </si>
  <si>
    <t>家长学生学校教师满意度</t>
  </si>
  <si>
    <t>相关受益群体满意度</t>
  </si>
  <si>
    <t>预算06表</t>
  </si>
  <si>
    <t>2026年政府性基金预算支出预算表</t>
  </si>
  <si>
    <t>政府性基金预算支出</t>
  </si>
  <si>
    <t>备注：云南省学生资助管理中心2026年无政府性基金预算支出，故此表为空无数字。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</si>
  <si>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</si>
  <si>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</si>
  <si>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</si>
  <si>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</si>
  <si>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</si>
  <si>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</si>
  <si>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</si>
  <si>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</si>
  <si>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</si>
  <si>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</si>
  <si>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</si>
  <si>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</si>
  <si>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车辆加油、添加燃料服务</t>
  </si>
  <si>
    <t>C23120302 车辆加油、添加燃料服务</t>
  </si>
  <si>
    <t>项</t>
  </si>
  <si>
    <t xml:space="preserve"> 车辆维修和保养服务</t>
  </si>
  <si>
    <t>C23120301 车辆维修和保养服务</t>
  </si>
  <si>
    <t>年</t>
  </si>
  <si>
    <t xml:space="preserve"> 机动车保险服务</t>
  </si>
  <si>
    <t>C1804010201 机动车保险服务</t>
  </si>
  <si>
    <t>办公 复印纸</t>
  </si>
  <si>
    <t>A05040101 复印纸</t>
  </si>
  <si>
    <t>批</t>
  </si>
  <si>
    <t>C21040000 物业管理服务</t>
  </si>
  <si>
    <t>预算08表</t>
  </si>
  <si>
    <t>2026年部门政府购买服务预算表</t>
  </si>
  <si>
    <t>政府购买服务项目</t>
  </si>
  <si>
    <t>政府购买服务目录</t>
  </si>
  <si>
    <t>备注：云南省学生资助管理中心2026年无政府购买服务预算支出，故此表为空无数字。</t>
  </si>
  <si>
    <t>预算09-1表</t>
  </si>
  <si>
    <t>2026年省对下转移支付预算表</t>
  </si>
  <si>
    <t>单位名称（项目）</t>
  </si>
  <si>
    <t>地区</t>
  </si>
  <si>
    <t>政府性基金</t>
  </si>
  <si>
    <t>昆明</t>
  </si>
  <si>
    <t>昭通</t>
  </si>
  <si>
    <t>曲靖</t>
  </si>
  <si>
    <t>玉溪</t>
  </si>
  <si>
    <t>红河</t>
  </si>
  <si>
    <t>文山</t>
  </si>
  <si>
    <t>普洱</t>
  </si>
  <si>
    <t>西双版纳</t>
  </si>
  <si>
    <t>楚雄</t>
  </si>
  <si>
    <t>大理</t>
  </si>
  <si>
    <t>保山</t>
  </si>
  <si>
    <t>德宏</t>
  </si>
  <si>
    <t>丽江</t>
  </si>
  <si>
    <t>怒江</t>
  </si>
  <si>
    <t>迪庆</t>
  </si>
  <si>
    <t>临沧</t>
  </si>
  <si>
    <t>宣威</t>
  </si>
  <si>
    <t>腾冲</t>
  </si>
  <si>
    <t>镇雄</t>
  </si>
  <si>
    <t>未分配到地区数</t>
  </si>
  <si>
    <t>云南省学生资助省对下专项资金</t>
  </si>
  <si>
    <t>国家学生资助省级配套（省对下）专项资金</t>
  </si>
  <si>
    <t>预算09-2表</t>
  </si>
  <si>
    <t>2026年省对下转移支付绩效目标表</t>
  </si>
  <si>
    <t>目标1.各项国家资助政策按规定得到落实
目标2.满足家庭经济困难学生基本学习生活需要，实现不让一个学生因家庭经济困难而失学。
目标3.加强监督资助资金的管理及使用。
目标4.加大力度宣传资助政策体系，使这项惠民政策家喻户晓、深入人心。满意度≧85%。</t>
  </si>
  <si>
    <t>学前教育资助金补助人数</t>
  </si>
  <si>
    <t>45</t>
  </si>
  <si>
    <t>按政策规定符合受助条件的学生100%资助。</t>
  </si>
  <si>
    <t>家庭经济困难学生生活补助人数</t>
  </si>
  <si>
    <t>250</t>
  </si>
  <si>
    <t>农村学生营养改善计划补助人数</t>
  </si>
  <si>
    <t>122</t>
  </si>
  <si>
    <t>普通高中国家助学金补助人数</t>
  </si>
  <si>
    <t>28</t>
  </si>
  <si>
    <t>普通高中免学杂费补助人数</t>
  </si>
  <si>
    <t>18</t>
  </si>
  <si>
    <t>中职学校国家助学金补助人数</t>
  </si>
  <si>
    <t>中职学校国家免学费补助人数</t>
  </si>
  <si>
    <t>40</t>
  </si>
  <si>
    <t>资金发放及时率</t>
  </si>
  <si>
    <t>90</t>
  </si>
  <si>
    <t>按规定资助标准足额发放给受助学生。</t>
  </si>
  <si>
    <t>家长和学生满意度</t>
  </si>
  <si>
    <t>抽样调查受益家长和学生的满意度</t>
  </si>
  <si>
    <t>目标1.各项省委省政府资助政策按规定得到落实
目标2.满足家庭经济困难学生基本学习生活需要，实现不让一个学生因家庭经济困难而失学。
目标3.加强监督资助资金的管理及使用。
目标4.加大力度宣传资助政策体系，使这项惠民政策家喻户晓、深入人心。满意度≧85%。</t>
  </si>
  <si>
    <t>高校毕业生到基层就业代偿人数</t>
  </si>
  <si>
    <t>1200</t>
  </si>
  <si>
    <t>按政策规定评审公示后确定人数</t>
  </si>
  <si>
    <t>中职学生省政府奖学金奖励人数</t>
  </si>
  <si>
    <t>按政策规定每年奖励1000人</t>
  </si>
  <si>
    <t>省定民族高中寄宿生生活补助人数</t>
  </si>
  <si>
    <t>39000</t>
  </si>
  <si>
    <t>按在校寄宿生人数确定</t>
  </si>
  <si>
    <t>补助资金按规定及时发放率</t>
  </si>
  <si>
    <t>按政策规定足额发放给学生。</t>
  </si>
  <si>
    <t>高校毕业生到基层就业率</t>
  </si>
  <si>
    <t>逐年提升</t>
  </si>
  <si>
    <t>通过网络、新闻、招生指南等进行宣传。</t>
  </si>
  <si>
    <t>受助学生及家长满意度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</si>
  <si>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</si>
  <si>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</si>
  <si>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</si>
  <si>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</si>
  <si>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</si>
  <si>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</si>
  <si>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</si>
  <si>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</si>
  <si>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</si>
  <si>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7</t>
  </si>
  <si>
    <t>8</t>
  </si>
  <si>
    <t>注：涉及土地使用权、房屋、公务用车购置，按照现行相关管理制度规定报批，以职能部门审批意见为准。</t>
  </si>
  <si>
    <t>备注：云南省学生资助管理中心2026年无新增资产配置预算支出，故此表为空无数字。</t>
  </si>
  <si>
    <t>预算11表</t>
  </si>
  <si>
    <t>2026年中央转移支付补助项目支出预算表</t>
  </si>
  <si>
    <t>上级补助</t>
  </si>
  <si>
    <t>2026年学生资助补助经费（中央资金）补助经费</t>
  </si>
  <si>
    <t>预算12表</t>
  </si>
  <si>
    <t>2026年部门项目支出中期规划预算表</t>
  </si>
  <si>
    <t>项目级次</t>
  </si>
  <si>
    <t>2026年</t>
  </si>
  <si>
    <t>2027年</t>
  </si>
  <si>
    <t>2028年</t>
  </si>
  <si>
    <t>312 民生类</t>
  </si>
  <si>
    <t>本级</t>
  </si>
  <si>
    <t>322 民生类</t>
  </si>
  <si>
    <t>对下</t>
  </si>
  <si>
    <t/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</si>
</sst>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yyyy\-mm\-dd\ hh:mm:ss"/>
    <numFmt numFmtId="178" formatCode="#,##0.00;\-#,##0.00;;@"/>
    <numFmt numFmtId="179" formatCode="#,##0;\-#,##0;;@"/>
    <numFmt numFmtId="180" formatCode="hh:mm:ss"/>
  </numFmts>
  <fonts count="40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2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b/>
      <sz val="23"/>
      <color rgb="FF000000"/>
      <name val="宋体"/>
      <charset val="134"/>
    </font>
    <font>
      <sz val="9"/>
      <name val="宋体"/>
      <charset val="134"/>
    </font>
    <font>
      <b/>
      <sz val="19.5"/>
      <name val="宋体"/>
      <charset val="134"/>
    </font>
    <font>
      <sz val="10.5"/>
      <name val="宋体"/>
      <charset val="134"/>
    </font>
    <font>
      <sz val="9"/>
      <name val="SimSun"/>
      <charset val="134"/>
    </font>
    <font>
      <b/>
      <sz val="22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134"/>
    </font>
    <font>
      <sz val="9.75"/>
      <color rgb="FF000000"/>
      <name val="SimSun"/>
      <charset val="134"/>
    </font>
    <font>
      <b/>
      <sz val="18"/>
      <color rgb="FF000000"/>
      <name val="SimSun"/>
      <charset val="134"/>
    </font>
    <font>
      <sz val="12"/>
      <color rgb="FF000000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2" fontId="0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7" fillId="0" borderId="7">
      <alignment horizontal="right" vertical="center"/>
    </xf>
    <xf numFmtId="0" fontId="21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6" fontId="7" fillId="0" borderId="7">
      <alignment horizontal="right"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15" applyNumberFormat="0" applyFont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3" fillId="11" borderId="18" applyNumberFormat="0" applyAlignment="0" applyProtection="0">
      <alignment vertical="center"/>
    </xf>
    <xf numFmtId="0" fontId="34" fillId="11" borderId="14" applyNumberFormat="0" applyAlignment="0" applyProtection="0">
      <alignment vertical="center"/>
    </xf>
    <xf numFmtId="0" fontId="35" fillId="12" borderId="19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10" fontId="7" fillId="0" borderId="7">
      <alignment horizontal="right"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178" fontId="7" fillId="0" borderId="7">
      <alignment horizontal="right" vertical="center"/>
    </xf>
    <xf numFmtId="49" fontId="7" fillId="0" borderId="7">
      <alignment horizontal="left" vertical="center" wrapText="1"/>
    </xf>
    <xf numFmtId="178" fontId="7" fillId="0" borderId="7">
      <alignment horizontal="right" vertical="center"/>
    </xf>
    <xf numFmtId="180" fontId="7" fillId="0" borderId="7">
      <alignment horizontal="right" vertical="center"/>
    </xf>
    <xf numFmtId="179" fontId="7" fillId="0" borderId="7">
      <alignment horizontal="right" vertical="center"/>
    </xf>
  </cellStyleXfs>
  <cellXfs count="176">
    <xf numFmtId="0" fontId="0" fillId="0" borderId="0" xfId="0"/>
    <xf numFmtId="49" fontId="1" fillId="0" borderId="0" xfId="0" applyNumberFormat="1" applyFont="1"/>
    <xf numFmtId="0" fontId="1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1" fillId="0" borderId="0" xfId="0" applyFont="1" applyAlignment="1" applyProtection="1">
      <alignment horizontal="right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178" fontId="5" fillId="0" borderId="7" xfId="54" applyFont="1">
      <alignment horizontal="right" vertical="center"/>
    </xf>
    <xf numFmtId="49" fontId="5" fillId="0" borderId="7" xfId="53" applyFont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49" fontId="7" fillId="0" borderId="0" xfId="53" applyBorder="1">
      <alignment horizontal="left" vertical="center" wrapText="1"/>
    </xf>
    <xf numFmtId="49" fontId="7" fillId="0" borderId="0" xfId="53" applyBorder="1" applyAlignment="1">
      <alignment horizontal="right" vertical="center" wrapText="1"/>
    </xf>
    <xf numFmtId="49" fontId="8" fillId="0" borderId="0" xfId="53" applyFont="1" applyBorder="1" applyAlignment="1">
      <alignment horizontal="center" vertical="center" wrapText="1"/>
    </xf>
    <xf numFmtId="49" fontId="9" fillId="0" borderId="7" xfId="53" applyFont="1" applyAlignment="1">
      <alignment horizontal="center" vertical="center" wrapText="1"/>
    </xf>
    <xf numFmtId="49" fontId="10" fillId="0" borderId="7" xfId="53" applyAlignment="1">
      <alignment horizontal="center" vertical="center" wrapText="1"/>
    </xf>
    <xf numFmtId="49" fontId="9" fillId="0" borderId="7" xfId="53" applyFont="1">
      <alignment horizontal="left" vertical="center" wrapText="1"/>
    </xf>
    <xf numFmtId="179" fontId="7" fillId="0" borderId="7" xfId="56">
      <alignment horizontal="right" vertical="center"/>
    </xf>
    <xf numFmtId="178" fontId="7" fillId="0" borderId="7" xfId="54">
      <alignment horizontal="right" vertical="center"/>
    </xf>
    <xf numFmtId="179" fontId="7" fillId="0" borderId="7" xfId="0" applyNumberFormat="1" applyFont="1" applyBorder="1" applyAlignment="1">
      <alignment horizontal="left" vertical="center"/>
    </xf>
    <xf numFmtId="178" fontId="7" fillId="0" borderId="7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left" vertical="center" wrapText="1" indent="1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1"/>
    </xf>
    <xf numFmtId="0" fontId="3" fillId="0" borderId="0" xfId="0" applyFont="1" applyAlignment="1" applyProtection="1">
      <alignment horizontal="right"/>
      <protection locked="0"/>
    </xf>
    <xf numFmtId="178" fontId="5" fillId="0" borderId="7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vertical="top" wrapText="1"/>
      <protection locked="0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4" fontId="3" fillId="0" borderId="11" xfId="0" applyNumberFormat="1" applyFont="1" applyBorder="1" applyAlignment="1" applyProtection="1">
      <alignment horizontal="right"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Alignment="1" applyProtection="1">
      <alignment horizontal="righ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 applyProtection="1">
      <alignment horizontal="right" wrapText="1"/>
      <protection locked="0"/>
    </xf>
    <xf numFmtId="0" fontId="3" fillId="0" borderId="0" xfId="0" applyFont="1" applyAlignment="1">
      <alignment horizontal="right" wrapTex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4" fontId="3" fillId="0" borderId="7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center" vertical="center" wrapText="1"/>
    </xf>
    <xf numFmtId="179" fontId="5" fillId="0" borderId="7" xfId="56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49" fontId="5" fillId="0" borderId="7" xfId="0" applyNumberFormat="1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" fontId="3" fillId="0" borderId="7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Font="1" applyAlignment="1">
      <alignment vertical="top"/>
    </xf>
    <xf numFmtId="0" fontId="14" fillId="0" borderId="7" xfId="0" applyFont="1" applyBorder="1" applyAlignment="1">
      <alignment horizontal="center"/>
    </xf>
    <xf numFmtId="49" fontId="5" fillId="0" borderId="7" xfId="53" applyFont="1" applyAlignment="1">
      <alignment horizontal="left" vertical="center" wrapText="1" indent="1"/>
    </xf>
    <xf numFmtId="0" fontId="13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 indent="2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>
      <alignment vertical="center"/>
    </xf>
    <xf numFmtId="4" fontId="19" fillId="0" borderId="7" xfId="0" applyNumberFormat="1" applyFont="1" applyBorder="1" applyAlignment="1" applyProtection="1">
      <alignment horizontal="right" vertical="center"/>
      <protection locked="0"/>
    </xf>
    <xf numFmtId="49" fontId="19" fillId="0" borderId="7" xfId="53" applyFont="1">
      <alignment horizontal="left" vertical="center" wrapText="1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4" fontId="19" fillId="0" borderId="7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19" fillId="0" borderId="7" xfId="0" applyFont="1" applyBorder="1" applyAlignment="1">
      <alignment horizontal="center" vertical="center"/>
    </xf>
    <xf numFmtId="0" fontId="19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8" fontId="5" fillId="0" borderId="0" xfId="54" applyFont="1" applyBorder="1">
      <alignment horizontal="right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right" vertical="center"/>
      <protection locked="0"/>
    </xf>
    <xf numFmtId="0" fontId="1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top"/>
    </xf>
    <xf numFmtId="0" fontId="3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178" fontId="19" fillId="0" borderId="7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19" fillId="0" borderId="6" xfId="0" applyFont="1" applyBorder="1" applyAlignment="1" applyProtection="1">
      <alignment horizontal="center" vertical="center"/>
      <protection locked="0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DateTimeStyle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DateStyle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PercentStyle" xfId="35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NumberStyle" xfId="52"/>
    <cellStyle name="TextStyle" xfId="53"/>
    <cellStyle name="MoneyStyle" xfId="54"/>
    <cellStyle name="Time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21"/>
  <sheetViews>
    <sheetView showZeros="0" workbookViewId="0">
      <selection activeCell="A1" sqref="A1"/>
    </sheetView>
  </sheetViews>
  <sheetFormatPr defaultColWidth="8" defaultRowHeight="14.25" customHeight="1" outlineLevelCol="3"/>
  <cols>
    <col min="1" max="1" width="39.575" customWidth="1"/>
    <col min="2" max="2" width="46.3166666666667" customWidth="1"/>
    <col min="3" max="3" width="40.425" customWidth="1"/>
    <col min="4" max="4" width="50.175" customWidth="1"/>
  </cols>
  <sheetData>
    <row r="1" ht="12" customHeight="1" spans="4:4">
      <c r="D1" s="102" t="s">
        <v>0</v>
      </c>
    </row>
    <row r="2" ht="36" customHeight="1" spans="1:4">
      <c r="A2" s="44" t="s">
        <v>1</v>
      </c>
      <c r="B2" s="168"/>
      <c r="C2" s="168"/>
      <c r="D2" s="168"/>
    </row>
    <row r="3" ht="21" customHeight="1" spans="1:4">
      <c r="A3" s="94" t="str">
        <f>"单位名称："&amp;"云南省学生资助管理中心（云南省教育厅外资贷款管理中心）"</f>
        <v>单位名称：云南省学生资助管理中心（云南省教育厅外资贷款管理中心）</v>
      </c>
      <c r="B3" s="133"/>
      <c r="C3" s="133"/>
      <c r="D3" s="101" t="s">
        <v>2</v>
      </c>
    </row>
    <row r="4" ht="19.5" customHeight="1" spans="1:4">
      <c r="A4" s="10" t="s">
        <v>3</v>
      </c>
      <c r="B4" s="12"/>
      <c r="C4" s="10" t="s">
        <v>4</v>
      </c>
      <c r="D4" s="12"/>
    </row>
    <row r="5" ht="19.5" customHeight="1" spans="1:4">
      <c r="A5" s="15" t="s">
        <v>5</v>
      </c>
      <c r="B5" s="15" t="s">
        <v>6</v>
      </c>
      <c r="C5" s="15" t="s">
        <v>7</v>
      </c>
      <c r="D5" s="15" t="s">
        <v>6</v>
      </c>
    </row>
    <row r="6" ht="19.5" customHeight="1" spans="1:4">
      <c r="A6" s="18"/>
      <c r="B6" s="18"/>
      <c r="C6" s="18"/>
      <c r="D6" s="18"/>
    </row>
    <row r="7" ht="25.4" customHeight="1" spans="1:4">
      <c r="A7" s="144" t="s">
        <v>8</v>
      </c>
      <c r="B7" s="121">
        <v>939983940.7</v>
      </c>
      <c r="C7" s="23" t="str">
        <f>"一"&amp;"、"&amp;"教育支出"</f>
        <v>一、教育支出</v>
      </c>
      <c r="D7" s="121">
        <v>952930357.57</v>
      </c>
    </row>
    <row r="8" ht="25.4" customHeight="1" spans="1:4">
      <c r="A8" s="144" t="s">
        <v>9</v>
      </c>
      <c r="B8" s="121"/>
      <c r="C8" s="23" t="str">
        <f>"二"&amp;"、"&amp;"社会保障和就业支出"</f>
        <v>二、社会保障和就业支出</v>
      </c>
      <c r="D8" s="121">
        <v>223228.44</v>
      </c>
    </row>
    <row r="9" ht="25.4" customHeight="1" spans="1:4">
      <c r="A9" s="144" t="s">
        <v>10</v>
      </c>
      <c r="B9" s="121"/>
      <c r="C9" s="23" t="str">
        <f>"三"&amp;"、"&amp;"卫生健康支出"</f>
        <v>三、卫生健康支出</v>
      </c>
      <c r="D9" s="121">
        <v>211059.49</v>
      </c>
    </row>
    <row r="10" ht="25.4" customHeight="1" spans="1:4">
      <c r="A10" s="144" t="s">
        <v>11</v>
      </c>
      <c r="B10" s="93"/>
      <c r="C10" s="23" t="str">
        <f>"四"&amp;"、"&amp;"住房保障支出"</f>
        <v>四、住房保障支出</v>
      </c>
      <c r="D10" s="121">
        <v>160512.66</v>
      </c>
    </row>
    <row r="11" ht="25.4" customHeight="1" spans="1:4">
      <c r="A11" s="144" t="s">
        <v>12</v>
      </c>
      <c r="B11" s="121"/>
      <c r="C11" s="23" t="str">
        <f>"五"&amp;"、"&amp;"转移性支出"</f>
        <v>五、转移性支出</v>
      </c>
      <c r="D11" s="121"/>
    </row>
    <row r="12" ht="25.4" customHeight="1" spans="1:4">
      <c r="A12" s="144" t="s">
        <v>13</v>
      </c>
      <c r="B12" s="93"/>
      <c r="C12" s="23"/>
      <c r="D12" s="121"/>
    </row>
    <row r="13" ht="25.4" customHeight="1" spans="1:4">
      <c r="A13" s="144" t="s">
        <v>14</v>
      </c>
      <c r="B13" s="93"/>
      <c r="C13" s="23"/>
      <c r="D13" s="121"/>
    </row>
    <row r="14" ht="25.4" customHeight="1" spans="1:4">
      <c r="A14" s="144" t="s">
        <v>15</v>
      </c>
      <c r="B14" s="93"/>
      <c r="C14" s="23"/>
      <c r="D14" s="121"/>
    </row>
    <row r="15" ht="25.4" customHeight="1" spans="1:4">
      <c r="A15" s="169" t="s">
        <v>16</v>
      </c>
      <c r="B15" s="93"/>
      <c r="C15" s="23"/>
      <c r="D15" s="121"/>
    </row>
    <row r="16" ht="25.4" customHeight="1" spans="1:4">
      <c r="A16" s="169" t="s">
        <v>17</v>
      </c>
      <c r="B16" s="121"/>
      <c r="C16" s="23"/>
      <c r="D16" s="121"/>
    </row>
    <row r="17" ht="25.4" customHeight="1" spans="1:4">
      <c r="A17" s="170" t="s">
        <v>18</v>
      </c>
      <c r="B17" s="140">
        <v>939983940.7</v>
      </c>
      <c r="C17" s="142" t="s">
        <v>19</v>
      </c>
      <c r="D17" s="140">
        <v>953525158.16</v>
      </c>
    </row>
    <row r="18" ht="25.4" customHeight="1" spans="1:4">
      <c r="A18" s="171" t="s">
        <v>20</v>
      </c>
      <c r="B18" s="140">
        <v>13841217.46</v>
      </c>
      <c r="C18" s="172" t="s">
        <v>21</v>
      </c>
      <c r="D18" s="173">
        <v>300000</v>
      </c>
    </row>
    <row r="19" ht="25.4" customHeight="1" spans="1:4">
      <c r="A19" s="174" t="s">
        <v>22</v>
      </c>
      <c r="B19" s="121">
        <v>13541217.46</v>
      </c>
      <c r="C19" s="141" t="s">
        <v>22</v>
      </c>
      <c r="D19" s="93"/>
    </row>
    <row r="20" ht="25.4" customHeight="1" spans="1:4">
      <c r="A20" s="174" t="s">
        <v>23</v>
      </c>
      <c r="B20" s="121">
        <v>300000</v>
      </c>
      <c r="C20" s="141" t="s">
        <v>23</v>
      </c>
      <c r="D20" s="93">
        <v>300000</v>
      </c>
    </row>
    <row r="21" ht="25.4" customHeight="1" spans="1:4">
      <c r="A21" s="175" t="s">
        <v>24</v>
      </c>
      <c r="B21" s="140">
        <v>953825158.16</v>
      </c>
      <c r="C21" s="142" t="s">
        <v>25</v>
      </c>
      <c r="D21" s="136">
        <v>953825158.16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S9"/>
  <sheetViews>
    <sheetView showZeros="0" workbookViewId="0">
      <selection activeCell="A1" sqref="A1"/>
    </sheetView>
  </sheetViews>
  <sheetFormatPr defaultColWidth="8" defaultRowHeight="14.25" customHeight="1"/>
  <cols>
    <col min="1" max="1" width="21.1416666666667" customWidth="1"/>
    <col min="2" max="2" width="35.2833333333333" customWidth="1"/>
    <col min="3" max="19" width="16.175" customWidth="1"/>
  </cols>
  <sheetData>
    <row r="1" ht="12" customHeight="1" spans="1:18">
      <c r="A1" s="146"/>
      <c r="J1" s="158"/>
      <c r="R1" s="2" t="s">
        <v>26</v>
      </c>
    </row>
    <row r="2" ht="36" customHeight="1" spans="1:19">
      <c r="A2" s="147" t="s">
        <v>27</v>
      </c>
      <c r="B2" s="27"/>
      <c r="C2" s="27"/>
      <c r="D2" s="27"/>
      <c r="E2" s="27"/>
      <c r="F2" s="27"/>
      <c r="G2" s="27"/>
      <c r="H2" s="27"/>
      <c r="I2" s="27"/>
      <c r="J2" s="45"/>
      <c r="K2" s="27"/>
      <c r="L2" s="27"/>
      <c r="M2" s="27"/>
      <c r="N2" s="27"/>
      <c r="O2" s="27"/>
      <c r="P2" s="27"/>
      <c r="Q2" s="27"/>
      <c r="R2" s="27"/>
      <c r="S2" s="27"/>
    </row>
    <row r="3" ht="20.25" customHeight="1" spans="1:19">
      <c r="A3" s="94" t="str">
        <f>"单位名称："&amp;"云南省学生资助管理中心（云南省教育厅外资贷款管理中心）"</f>
        <v>单位名称：云南省学生资助管理中心（云南省教育厅外资贷款管理中心）</v>
      </c>
      <c r="B3" s="6"/>
      <c r="C3" s="6"/>
      <c r="D3" s="6"/>
      <c r="E3" s="6"/>
      <c r="F3" s="6"/>
      <c r="G3" s="6"/>
      <c r="H3" s="6"/>
      <c r="I3" s="6"/>
      <c r="J3" s="159"/>
      <c r="K3" s="6"/>
      <c r="L3" s="6"/>
      <c r="M3" s="6"/>
      <c r="N3" s="7"/>
      <c r="O3" s="7"/>
      <c r="P3" s="7"/>
      <c r="Q3" s="7"/>
      <c r="R3" s="7" t="s">
        <v>2</v>
      </c>
      <c r="S3" s="7" t="s">
        <v>2</v>
      </c>
    </row>
    <row r="4" ht="18.75" customHeight="1" spans="1:19">
      <c r="A4" s="148" t="s">
        <v>28</v>
      </c>
      <c r="B4" s="149" t="s">
        <v>29</v>
      </c>
      <c r="C4" s="149" t="s">
        <v>30</v>
      </c>
      <c r="D4" s="150" t="s">
        <v>31</v>
      </c>
      <c r="E4" s="151"/>
      <c r="F4" s="151"/>
      <c r="G4" s="151"/>
      <c r="H4" s="151"/>
      <c r="I4" s="151"/>
      <c r="J4" s="160"/>
      <c r="K4" s="151"/>
      <c r="L4" s="151"/>
      <c r="M4" s="151"/>
      <c r="N4" s="161"/>
      <c r="O4" s="161" t="s">
        <v>20</v>
      </c>
      <c r="P4" s="161"/>
      <c r="Q4" s="161"/>
      <c r="R4" s="161"/>
      <c r="S4" s="161"/>
    </row>
    <row r="5" ht="18" customHeight="1" spans="1:19">
      <c r="A5" s="152"/>
      <c r="B5" s="153"/>
      <c r="C5" s="153"/>
      <c r="D5" s="153" t="s">
        <v>32</v>
      </c>
      <c r="E5" s="153" t="s">
        <v>33</v>
      </c>
      <c r="F5" s="153" t="s">
        <v>34</v>
      </c>
      <c r="G5" s="153" t="s">
        <v>35</v>
      </c>
      <c r="H5" s="153" t="s">
        <v>36</v>
      </c>
      <c r="I5" s="162" t="s">
        <v>37</v>
      </c>
      <c r="J5" s="163"/>
      <c r="K5" s="162" t="s">
        <v>38</v>
      </c>
      <c r="L5" s="162" t="s">
        <v>39</v>
      </c>
      <c r="M5" s="162" t="s">
        <v>40</v>
      </c>
      <c r="N5" s="164" t="s">
        <v>41</v>
      </c>
      <c r="O5" s="165" t="s">
        <v>32</v>
      </c>
      <c r="P5" s="165" t="s">
        <v>33</v>
      </c>
      <c r="Q5" s="165" t="s">
        <v>34</v>
      </c>
      <c r="R5" s="165" t="s">
        <v>35</v>
      </c>
      <c r="S5" s="165" t="s">
        <v>42</v>
      </c>
    </row>
    <row r="6" ht="29.25" customHeight="1" spans="1:19">
      <c r="A6" s="154"/>
      <c r="B6" s="155"/>
      <c r="C6" s="155"/>
      <c r="D6" s="155"/>
      <c r="E6" s="155"/>
      <c r="F6" s="155"/>
      <c r="G6" s="155"/>
      <c r="H6" s="155"/>
      <c r="I6" s="166" t="s">
        <v>32</v>
      </c>
      <c r="J6" s="166" t="s">
        <v>43</v>
      </c>
      <c r="K6" s="166" t="s">
        <v>38</v>
      </c>
      <c r="L6" s="166" t="s">
        <v>39</v>
      </c>
      <c r="M6" s="166" t="s">
        <v>40</v>
      </c>
      <c r="N6" s="166" t="s">
        <v>41</v>
      </c>
      <c r="O6" s="166"/>
      <c r="P6" s="166"/>
      <c r="Q6" s="166"/>
      <c r="R6" s="166"/>
      <c r="S6" s="166"/>
    </row>
    <row r="7" ht="16.5" customHeight="1" spans="1:19">
      <c r="A7" s="130">
        <v>1</v>
      </c>
      <c r="B7" s="19">
        <v>2</v>
      </c>
      <c r="C7" s="19">
        <v>3</v>
      </c>
      <c r="D7" s="19">
        <v>4</v>
      </c>
      <c r="E7" s="130">
        <v>5</v>
      </c>
      <c r="F7" s="19">
        <v>6</v>
      </c>
      <c r="G7" s="19">
        <v>7</v>
      </c>
      <c r="H7" s="130">
        <v>8</v>
      </c>
      <c r="I7" s="19">
        <v>9</v>
      </c>
      <c r="J7" s="33">
        <v>10</v>
      </c>
      <c r="K7" s="33">
        <v>11</v>
      </c>
      <c r="L7" s="167">
        <v>12</v>
      </c>
      <c r="M7" s="33">
        <v>13</v>
      </c>
      <c r="N7" s="33">
        <v>14</v>
      </c>
      <c r="O7" s="33">
        <v>15</v>
      </c>
      <c r="P7" s="33">
        <v>16</v>
      </c>
      <c r="Q7" s="33">
        <v>17</v>
      </c>
      <c r="R7" s="33">
        <v>18</v>
      </c>
      <c r="S7" s="33">
        <v>19</v>
      </c>
    </row>
    <row r="8" ht="31.4" customHeight="1" spans="1:19">
      <c r="A8" s="29" t="s">
        <v>44</v>
      </c>
      <c r="B8" s="29" t="s">
        <v>45</v>
      </c>
      <c r="C8" s="22">
        <v>953825158.16</v>
      </c>
      <c r="D8" s="121">
        <v>939983940.7</v>
      </c>
      <c r="E8" s="93">
        <v>939983940.7</v>
      </c>
      <c r="F8" s="93"/>
      <c r="G8" s="93"/>
      <c r="H8" s="93"/>
      <c r="I8" s="93"/>
      <c r="J8" s="93"/>
      <c r="K8" s="93"/>
      <c r="L8" s="93"/>
      <c r="M8" s="93"/>
      <c r="N8" s="93"/>
      <c r="O8" s="93">
        <v>13841217.46</v>
      </c>
      <c r="P8" s="93">
        <v>13541217.46</v>
      </c>
      <c r="Q8" s="93"/>
      <c r="R8" s="93"/>
      <c r="S8" s="93">
        <v>300000</v>
      </c>
    </row>
    <row r="9" ht="16.5" customHeight="1" spans="1:19">
      <c r="A9" s="156" t="s">
        <v>30</v>
      </c>
      <c r="B9" s="157"/>
      <c r="C9" s="121">
        <v>953825158.16</v>
      </c>
      <c r="D9" s="121">
        <v>939983940.7</v>
      </c>
      <c r="E9" s="93">
        <v>939983940.7</v>
      </c>
      <c r="F9" s="93"/>
      <c r="G9" s="93"/>
      <c r="H9" s="93"/>
      <c r="I9" s="93"/>
      <c r="J9" s="93"/>
      <c r="K9" s="93"/>
      <c r="L9" s="93"/>
      <c r="M9" s="93"/>
      <c r="N9" s="93"/>
      <c r="O9" s="93">
        <v>13841217.46</v>
      </c>
      <c r="P9" s="93">
        <v>13541217.46</v>
      </c>
      <c r="Q9" s="93"/>
      <c r="R9" s="93"/>
      <c r="S9" s="93">
        <v>300000</v>
      </c>
    </row>
  </sheetData>
  <mergeCells count="20">
    <mergeCell ref="R1:S1"/>
    <mergeCell ref="A2:S2"/>
    <mergeCell ref="A3:D3"/>
    <mergeCell ref="R3:S3"/>
    <mergeCell ref="D4:N4"/>
    <mergeCell ref="O4:S4"/>
    <mergeCell ref="I5:N5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O30"/>
  <sheetViews>
    <sheetView showZeros="0" topLeftCell="A3" workbookViewId="0">
      <selection activeCell="A1" sqref="A1"/>
    </sheetView>
  </sheetViews>
  <sheetFormatPr defaultColWidth="9.14166666666667" defaultRowHeight="14.25" customHeight="1"/>
  <cols>
    <col min="1" max="1" width="14.2833333333333" customWidth="1"/>
    <col min="2" max="2" width="32.575" customWidth="1"/>
    <col min="3" max="6" width="18.85" customWidth="1"/>
    <col min="7" max="7" width="21.2833333333333" customWidth="1"/>
    <col min="8" max="9" width="18.85" customWidth="1"/>
    <col min="10" max="10" width="17.85" customWidth="1"/>
    <col min="11" max="15" width="18.85" customWidth="1"/>
  </cols>
  <sheetData>
    <row r="1" ht="15.75" customHeight="1" spans="15:15">
      <c r="O1" s="56" t="s">
        <v>46</v>
      </c>
    </row>
    <row r="2" ht="28.5" customHeight="1" spans="1:15">
      <c r="A2" s="27" t="s">
        <v>47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ht="15" customHeight="1" spans="1:15">
      <c r="A3" s="103" t="str">
        <f>"单位名称："&amp;"云南省学生资助管理中心（云南省教育厅外资贷款管理中心）"</f>
        <v>单位名称：云南省学生资助管理中心（云南省教育厅外资贷款管理中心）</v>
      </c>
      <c r="B3" s="104"/>
      <c r="C3" s="59"/>
      <c r="D3" s="59"/>
      <c r="E3" s="59"/>
      <c r="F3" s="59"/>
      <c r="G3" s="6"/>
      <c r="H3" s="59"/>
      <c r="I3" s="59"/>
      <c r="J3" s="6"/>
      <c r="K3" s="59"/>
      <c r="L3" s="59"/>
      <c r="M3" s="6"/>
      <c r="N3" s="6"/>
      <c r="O3" s="105" t="s">
        <v>2</v>
      </c>
    </row>
    <row r="4" ht="18.75" customHeight="1" spans="1:15">
      <c r="A4" s="9" t="s">
        <v>48</v>
      </c>
      <c r="B4" s="9" t="s">
        <v>49</v>
      </c>
      <c r="C4" s="15" t="s">
        <v>30</v>
      </c>
      <c r="D4" s="62" t="s">
        <v>33</v>
      </c>
      <c r="E4" s="62"/>
      <c r="F4" s="62"/>
      <c r="G4" s="145" t="s">
        <v>34</v>
      </c>
      <c r="H4" s="9" t="s">
        <v>35</v>
      </c>
      <c r="I4" s="9" t="s">
        <v>50</v>
      </c>
      <c r="J4" s="10" t="s">
        <v>51</v>
      </c>
      <c r="K4" s="71" t="s">
        <v>52</v>
      </c>
      <c r="L4" s="71" t="s">
        <v>53</v>
      </c>
      <c r="M4" s="71" t="s">
        <v>54</v>
      </c>
      <c r="N4" s="71" t="s">
        <v>55</v>
      </c>
      <c r="O4" s="88" t="s">
        <v>56</v>
      </c>
    </row>
    <row r="5" ht="30" customHeight="1" spans="1:15">
      <c r="A5" s="18"/>
      <c r="B5" s="18"/>
      <c r="C5" s="18"/>
      <c r="D5" s="62" t="s">
        <v>32</v>
      </c>
      <c r="E5" s="62" t="s">
        <v>57</v>
      </c>
      <c r="F5" s="62" t="s">
        <v>58</v>
      </c>
      <c r="G5" s="18"/>
      <c r="H5" s="18"/>
      <c r="I5" s="18"/>
      <c r="J5" s="62" t="s">
        <v>32</v>
      </c>
      <c r="K5" s="92" t="s">
        <v>52</v>
      </c>
      <c r="L5" s="92" t="s">
        <v>53</v>
      </c>
      <c r="M5" s="92" t="s">
        <v>54</v>
      </c>
      <c r="N5" s="92" t="s">
        <v>55</v>
      </c>
      <c r="O5" s="92" t="s">
        <v>56</v>
      </c>
    </row>
    <row r="6" ht="16.5" customHeight="1" spans="1:15">
      <c r="A6" s="62">
        <v>1</v>
      </c>
      <c r="B6" s="62">
        <v>2</v>
      </c>
      <c r="C6" s="62">
        <v>3</v>
      </c>
      <c r="D6" s="62">
        <v>4</v>
      </c>
      <c r="E6" s="62">
        <v>5</v>
      </c>
      <c r="F6" s="62">
        <v>6</v>
      </c>
      <c r="G6" s="62">
        <v>7</v>
      </c>
      <c r="H6" s="47">
        <v>8</v>
      </c>
      <c r="I6" s="47">
        <v>9</v>
      </c>
      <c r="J6" s="47">
        <v>10</v>
      </c>
      <c r="K6" s="47">
        <v>11</v>
      </c>
      <c r="L6" s="47">
        <v>12</v>
      </c>
      <c r="M6" s="47">
        <v>13</v>
      </c>
      <c r="N6" s="47">
        <v>14</v>
      </c>
      <c r="O6" s="62">
        <v>15</v>
      </c>
    </row>
    <row r="7" ht="20.25" customHeight="1" spans="1:15">
      <c r="A7" s="29" t="s">
        <v>59</v>
      </c>
      <c r="B7" s="29" t="s">
        <v>60</v>
      </c>
      <c r="C7" s="121">
        <v>952930357.57</v>
      </c>
      <c r="D7" s="121">
        <v>952930357.57</v>
      </c>
      <c r="E7" s="121">
        <v>1609140.11</v>
      </c>
      <c r="F7" s="121">
        <v>951321217.46</v>
      </c>
      <c r="G7" s="93"/>
      <c r="H7" s="121"/>
      <c r="I7" s="121"/>
      <c r="J7" s="121"/>
      <c r="K7" s="121"/>
      <c r="L7" s="121"/>
      <c r="M7" s="93"/>
      <c r="N7" s="121"/>
      <c r="O7" s="121"/>
    </row>
    <row r="8" ht="20.25" customHeight="1" spans="1:15">
      <c r="A8" s="64" t="s">
        <v>61</v>
      </c>
      <c r="B8" s="64" t="s">
        <v>62</v>
      </c>
      <c r="C8" s="121">
        <v>1923540.77</v>
      </c>
      <c r="D8" s="121">
        <v>1923540.77</v>
      </c>
      <c r="E8" s="121">
        <v>1609140.11</v>
      </c>
      <c r="F8" s="121">
        <v>314400.66</v>
      </c>
      <c r="G8" s="93"/>
      <c r="H8" s="121"/>
      <c r="I8" s="121"/>
      <c r="J8" s="121"/>
      <c r="K8" s="121"/>
      <c r="L8" s="121"/>
      <c r="M8" s="93"/>
      <c r="N8" s="121"/>
      <c r="O8" s="121"/>
    </row>
    <row r="9" ht="20.25" customHeight="1" spans="1:15">
      <c r="A9" s="129" t="s">
        <v>63</v>
      </c>
      <c r="B9" s="129" t="s">
        <v>64</v>
      </c>
      <c r="C9" s="121">
        <v>314400.66</v>
      </c>
      <c r="D9" s="121">
        <v>314400.66</v>
      </c>
      <c r="E9" s="121"/>
      <c r="F9" s="121">
        <v>314400.66</v>
      </c>
      <c r="G9" s="93"/>
      <c r="H9" s="121"/>
      <c r="I9" s="121"/>
      <c r="J9" s="121"/>
      <c r="K9" s="121"/>
      <c r="L9" s="121"/>
      <c r="M9" s="93"/>
      <c r="N9" s="121"/>
      <c r="O9" s="121"/>
    </row>
    <row r="10" ht="20.25" customHeight="1" spans="1:15">
      <c r="A10" s="129" t="s">
        <v>65</v>
      </c>
      <c r="B10" s="129" t="s">
        <v>66</v>
      </c>
      <c r="C10" s="121">
        <v>1609140.11</v>
      </c>
      <c r="D10" s="121">
        <v>1609140.11</v>
      </c>
      <c r="E10" s="121">
        <v>1609140.11</v>
      </c>
      <c r="F10" s="121"/>
      <c r="G10" s="93"/>
      <c r="H10" s="121"/>
      <c r="I10" s="121"/>
      <c r="J10" s="121"/>
      <c r="K10" s="121"/>
      <c r="L10" s="121"/>
      <c r="M10" s="93"/>
      <c r="N10" s="121"/>
      <c r="O10" s="121"/>
    </row>
    <row r="11" ht="20.25" customHeight="1" spans="1:15">
      <c r="A11" s="64" t="s">
        <v>67</v>
      </c>
      <c r="B11" s="64" t="s">
        <v>68</v>
      </c>
      <c r="C11" s="121">
        <v>843720106.8</v>
      </c>
      <c r="D11" s="121">
        <v>843720106.8</v>
      </c>
      <c r="E11" s="121"/>
      <c r="F11" s="121">
        <v>843720106.8</v>
      </c>
      <c r="G11" s="93"/>
      <c r="H11" s="121"/>
      <c r="I11" s="121"/>
      <c r="J11" s="121"/>
      <c r="K11" s="121"/>
      <c r="L11" s="121"/>
      <c r="M11" s="93"/>
      <c r="N11" s="121"/>
      <c r="O11" s="121"/>
    </row>
    <row r="12" ht="20.25" customHeight="1" spans="1:15">
      <c r="A12" s="129" t="s">
        <v>69</v>
      </c>
      <c r="B12" s="129" t="s">
        <v>70</v>
      </c>
      <c r="C12" s="121">
        <v>843720106.8</v>
      </c>
      <c r="D12" s="121">
        <v>843720106.8</v>
      </c>
      <c r="E12" s="121"/>
      <c r="F12" s="121">
        <v>843720106.8</v>
      </c>
      <c r="G12" s="93"/>
      <c r="H12" s="121"/>
      <c r="I12" s="121"/>
      <c r="J12" s="121"/>
      <c r="K12" s="121"/>
      <c r="L12" s="121"/>
      <c r="M12" s="93"/>
      <c r="N12" s="121"/>
      <c r="O12" s="121"/>
    </row>
    <row r="13" ht="20.25" customHeight="1" spans="1:15">
      <c r="A13" s="64" t="s">
        <v>71</v>
      </c>
      <c r="B13" s="64" t="s">
        <v>72</v>
      </c>
      <c r="C13" s="121">
        <v>107286710</v>
      </c>
      <c r="D13" s="121">
        <v>107286710</v>
      </c>
      <c r="E13" s="121"/>
      <c r="F13" s="121">
        <v>107286710</v>
      </c>
      <c r="G13" s="93"/>
      <c r="H13" s="121"/>
      <c r="I13" s="121"/>
      <c r="J13" s="121"/>
      <c r="K13" s="121"/>
      <c r="L13" s="121"/>
      <c r="M13" s="93"/>
      <c r="N13" s="121"/>
      <c r="O13" s="121"/>
    </row>
    <row r="14" ht="20.25" customHeight="1" spans="1:15">
      <c r="A14" s="129" t="s">
        <v>73</v>
      </c>
      <c r="B14" s="129" t="s">
        <v>74</v>
      </c>
      <c r="C14" s="121">
        <v>97246900</v>
      </c>
      <c r="D14" s="121">
        <v>97246900</v>
      </c>
      <c r="E14" s="121"/>
      <c r="F14" s="121">
        <v>97246900</v>
      </c>
      <c r="G14" s="93"/>
      <c r="H14" s="121"/>
      <c r="I14" s="121"/>
      <c r="J14" s="121"/>
      <c r="K14" s="121"/>
      <c r="L14" s="121"/>
      <c r="M14" s="93"/>
      <c r="N14" s="121"/>
      <c r="O14" s="121"/>
    </row>
    <row r="15" ht="20.25" customHeight="1" spans="1:15">
      <c r="A15" s="129" t="s">
        <v>75</v>
      </c>
      <c r="B15" s="129" t="s">
        <v>76</v>
      </c>
      <c r="C15" s="121">
        <v>10039810</v>
      </c>
      <c r="D15" s="121">
        <v>10039810</v>
      </c>
      <c r="E15" s="121"/>
      <c r="F15" s="121">
        <v>10039810</v>
      </c>
      <c r="G15" s="93"/>
      <c r="H15" s="121"/>
      <c r="I15" s="121"/>
      <c r="J15" s="121"/>
      <c r="K15" s="121"/>
      <c r="L15" s="121"/>
      <c r="M15" s="93"/>
      <c r="N15" s="121"/>
      <c r="O15" s="121"/>
    </row>
    <row r="16" ht="20.25" customHeight="1" spans="1:15">
      <c r="A16" s="29" t="s">
        <v>77</v>
      </c>
      <c r="B16" s="29" t="s">
        <v>78</v>
      </c>
      <c r="C16" s="121">
        <v>223228.44</v>
      </c>
      <c r="D16" s="121">
        <v>223228.44</v>
      </c>
      <c r="E16" s="121">
        <v>223228.44</v>
      </c>
      <c r="F16" s="121"/>
      <c r="G16" s="93"/>
      <c r="H16" s="121"/>
      <c r="I16" s="121"/>
      <c r="J16" s="121"/>
      <c r="K16" s="121"/>
      <c r="L16" s="121"/>
      <c r="M16" s="93"/>
      <c r="N16" s="121"/>
      <c r="O16" s="121"/>
    </row>
    <row r="17" ht="20.25" customHeight="1" spans="1:15">
      <c r="A17" s="64" t="s">
        <v>79</v>
      </c>
      <c r="B17" s="64" t="s">
        <v>80</v>
      </c>
      <c r="C17" s="121">
        <v>212937.12</v>
      </c>
      <c r="D17" s="121">
        <v>212937.12</v>
      </c>
      <c r="E17" s="121">
        <v>212937.12</v>
      </c>
      <c r="F17" s="121"/>
      <c r="G17" s="93"/>
      <c r="H17" s="121"/>
      <c r="I17" s="121"/>
      <c r="J17" s="121"/>
      <c r="K17" s="121"/>
      <c r="L17" s="121"/>
      <c r="M17" s="93"/>
      <c r="N17" s="121"/>
      <c r="O17" s="121"/>
    </row>
    <row r="18" ht="20.25" customHeight="1" spans="1:15">
      <c r="A18" s="129" t="s">
        <v>81</v>
      </c>
      <c r="B18" s="129" t="s">
        <v>82</v>
      </c>
      <c r="C18" s="121">
        <v>1620</v>
      </c>
      <c r="D18" s="121">
        <v>1620</v>
      </c>
      <c r="E18" s="121">
        <v>1620</v>
      </c>
      <c r="F18" s="121"/>
      <c r="G18" s="93"/>
      <c r="H18" s="121"/>
      <c r="I18" s="121"/>
      <c r="J18" s="121"/>
      <c r="K18" s="121"/>
      <c r="L18" s="121"/>
      <c r="M18" s="93"/>
      <c r="N18" s="121"/>
      <c r="O18" s="121"/>
    </row>
    <row r="19" ht="20.25" customHeight="1" spans="1:15">
      <c r="A19" s="129" t="s">
        <v>83</v>
      </c>
      <c r="B19" s="129" t="s">
        <v>84</v>
      </c>
      <c r="C19" s="121">
        <v>211317.12</v>
      </c>
      <c r="D19" s="121">
        <v>211317.12</v>
      </c>
      <c r="E19" s="121">
        <v>211317.12</v>
      </c>
      <c r="F19" s="121"/>
      <c r="G19" s="93"/>
      <c r="H19" s="121"/>
      <c r="I19" s="121"/>
      <c r="J19" s="121"/>
      <c r="K19" s="121"/>
      <c r="L19" s="121"/>
      <c r="M19" s="93"/>
      <c r="N19" s="121"/>
      <c r="O19" s="121"/>
    </row>
    <row r="20" ht="20.25" customHeight="1" spans="1:15">
      <c r="A20" s="64" t="s">
        <v>85</v>
      </c>
      <c r="B20" s="64" t="s">
        <v>86</v>
      </c>
      <c r="C20" s="121">
        <v>10291.32</v>
      </c>
      <c r="D20" s="121">
        <v>10291.32</v>
      </c>
      <c r="E20" s="121">
        <v>10291.32</v>
      </c>
      <c r="F20" s="121"/>
      <c r="G20" s="93"/>
      <c r="H20" s="121"/>
      <c r="I20" s="121"/>
      <c r="J20" s="121"/>
      <c r="K20" s="121"/>
      <c r="L20" s="121"/>
      <c r="M20" s="93"/>
      <c r="N20" s="121"/>
      <c r="O20" s="121"/>
    </row>
    <row r="21" ht="20.25" customHeight="1" spans="1:15">
      <c r="A21" s="129" t="s">
        <v>87</v>
      </c>
      <c r="B21" s="129" t="s">
        <v>86</v>
      </c>
      <c r="C21" s="121">
        <v>10291.32</v>
      </c>
      <c r="D21" s="121">
        <v>10291.32</v>
      </c>
      <c r="E21" s="121">
        <v>10291.32</v>
      </c>
      <c r="F21" s="121"/>
      <c r="G21" s="93"/>
      <c r="H21" s="121"/>
      <c r="I21" s="121"/>
      <c r="J21" s="121"/>
      <c r="K21" s="121"/>
      <c r="L21" s="121"/>
      <c r="M21" s="93"/>
      <c r="N21" s="121"/>
      <c r="O21" s="121"/>
    </row>
    <row r="22" ht="20.25" customHeight="1" spans="1:15">
      <c r="A22" s="29" t="s">
        <v>88</v>
      </c>
      <c r="B22" s="29" t="s">
        <v>89</v>
      </c>
      <c r="C22" s="121">
        <v>211059.49</v>
      </c>
      <c r="D22" s="121">
        <v>211059.49</v>
      </c>
      <c r="E22" s="121">
        <v>211059.49</v>
      </c>
      <c r="F22" s="121"/>
      <c r="G22" s="93"/>
      <c r="H22" s="121"/>
      <c r="I22" s="121"/>
      <c r="J22" s="121"/>
      <c r="K22" s="121"/>
      <c r="L22" s="121"/>
      <c r="M22" s="93"/>
      <c r="N22" s="121"/>
      <c r="O22" s="121"/>
    </row>
    <row r="23" ht="20.25" customHeight="1" spans="1:15">
      <c r="A23" s="64" t="s">
        <v>90</v>
      </c>
      <c r="B23" s="64" t="s">
        <v>91</v>
      </c>
      <c r="C23" s="121">
        <v>211059.49</v>
      </c>
      <c r="D23" s="121">
        <v>211059.49</v>
      </c>
      <c r="E23" s="121">
        <v>211059.49</v>
      </c>
      <c r="F23" s="121"/>
      <c r="G23" s="93"/>
      <c r="H23" s="121"/>
      <c r="I23" s="121"/>
      <c r="J23" s="121"/>
      <c r="K23" s="121"/>
      <c r="L23" s="121"/>
      <c r="M23" s="93"/>
      <c r="N23" s="121"/>
      <c r="O23" s="121"/>
    </row>
    <row r="24" ht="20.25" customHeight="1" spans="1:15">
      <c r="A24" s="129" t="s">
        <v>92</v>
      </c>
      <c r="B24" s="129" t="s">
        <v>93</v>
      </c>
      <c r="C24" s="121">
        <v>132073.2</v>
      </c>
      <c r="D24" s="121">
        <v>132073.2</v>
      </c>
      <c r="E24" s="121">
        <v>132073.2</v>
      </c>
      <c r="F24" s="121"/>
      <c r="G24" s="93"/>
      <c r="H24" s="121"/>
      <c r="I24" s="121"/>
      <c r="J24" s="121"/>
      <c r="K24" s="121"/>
      <c r="L24" s="121"/>
      <c r="M24" s="93"/>
      <c r="N24" s="121"/>
      <c r="O24" s="121"/>
    </row>
    <row r="25" ht="20.25" customHeight="1" spans="1:15">
      <c r="A25" s="129" t="s">
        <v>94</v>
      </c>
      <c r="B25" s="129" t="s">
        <v>95</v>
      </c>
      <c r="C25" s="121">
        <v>73253.29</v>
      </c>
      <c r="D25" s="121">
        <v>73253.29</v>
      </c>
      <c r="E25" s="121">
        <v>73253.29</v>
      </c>
      <c r="F25" s="121"/>
      <c r="G25" s="93"/>
      <c r="H25" s="121"/>
      <c r="I25" s="121"/>
      <c r="J25" s="121"/>
      <c r="K25" s="121"/>
      <c r="L25" s="121"/>
      <c r="M25" s="93"/>
      <c r="N25" s="121"/>
      <c r="O25" s="121"/>
    </row>
    <row r="26" ht="20.25" customHeight="1" spans="1:15">
      <c r="A26" s="129" t="s">
        <v>96</v>
      </c>
      <c r="B26" s="129" t="s">
        <v>97</v>
      </c>
      <c r="C26" s="121">
        <v>5733</v>
      </c>
      <c r="D26" s="121">
        <v>5733</v>
      </c>
      <c r="E26" s="121">
        <v>5733</v>
      </c>
      <c r="F26" s="121"/>
      <c r="G26" s="93"/>
      <c r="H26" s="121"/>
      <c r="I26" s="121"/>
      <c r="J26" s="121"/>
      <c r="K26" s="121"/>
      <c r="L26" s="121"/>
      <c r="M26" s="93"/>
      <c r="N26" s="121"/>
      <c r="O26" s="121"/>
    </row>
    <row r="27" ht="20.25" customHeight="1" spans="1:15">
      <c r="A27" s="29" t="s">
        <v>98</v>
      </c>
      <c r="B27" s="29" t="s">
        <v>99</v>
      </c>
      <c r="C27" s="121">
        <v>160512.66</v>
      </c>
      <c r="D27" s="121">
        <v>160512.66</v>
      </c>
      <c r="E27" s="121">
        <v>160512.66</v>
      </c>
      <c r="F27" s="121"/>
      <c r="G27" s="93"/>
      <c r="H27" s="121"/>
      <c r="I27" s="121"/>
      <c r="J27" s="121"/>
      <c r="K27" s="121"/>
      <c r="L27" s="121"/>
      <c r="M27" s="93"/>
      <c r="N27" s="121"/>
      <c r="O27" s="121"/>
    </row>
    <row r="28" ht="20.25" customHeight="1" spans="1:15">
      <c r="A28" s="64" t="s">
        <v>100</v>
      </c>
      <c r="B28" s="64" t="s">
        <v>101</v>
      </c>
      <c r="C28" s="121">
        <v>160512.66</v>
      </c>
      <c r="D28" s="121">
        <v>160512.66</v>
      </c>
      <c r="E28" s="121">
        <v>160512.66</v>
      </c>
      <c r="F28" s="121"/>
      <c r="G28" s="93"/>
      <c r="H28" s="121"/>
      <c r="I28" s="121"/>
      <c r="J28" s="121"/>
      <c r="K28" s="121"/>
      <c r="L28" s="121"/>
      <c r="M28" s="93"/>
      <c r="N28" s="121"/>
      <c r="O28" s="121"/>
    </row>
    <row r="29" ht="20.25" customHeight="1" spans="1:15">
      <c r="A29" s="129" t="s">
        <v>102</v>
      </c>
      <c r="B29" s="129" t="s">
        <v>103</v>
      </c>
      <c r="C29" s="121">
        <v>160512.66</v>
      </c>
      <c r="D29" s="121">
        <v>160512.66</v>
      </c>
      <c r="E29" s="121">
        <v>160512.66</v>
      </c>
      <c r="F29" s="121"/>
      <c r="G29" s="93"/>
      <c r="H29" s="121"/>
      <c r="I29" s="121"/>
      <c r="J29" s="121"/>
      <c r="K29" s="121"/>
      <c r="L29" s="121"/>
      <c r="M29" s="93"/>
      <c r="N29" s="121"/>
      <c r="O29" s="121"/>
    </row>
    <row r="30" ht="17.25" customHeight="1" spans="1:15">
      <c r="A30" s="106" t="s">
        <v>104</v>
      </c>
      <c r="B30" s="107" t="s">
        <v>104</v>
      </c>
      <c r="C30" s="121">
        <v>953525158.16</v>
      </c>
      <c r="D30" s="121">
        <v>953525158.16</v>
      </c>
      <c r="E30" s="121">
        <v>2203940.7</v>
      </c>
      <c r="F30" s="121">
        <v>951321217.46</v>
      </c>
      <c r="G30" s="93"/>
      <c r="H30" s="121"/>
      <c r="I30" s="121"/>
      <c r="J30" s="121"/>
      <c r="K30" s="121"/>
      <c r="L30" s="121"/>
      <c r="M30" s="93"/>
      <c r="N30" s="121"/>
      <c r="O30" s="121"/>
    </row>
  </sheetData>
  <mergeCells count="11">
    <mergeCell ref="A2:O2"/>
    <mergeCell ref="A3:L3"/>
    <mergeCell ref="D4:F4"/>
    <mergeCell ref="J4:O4"/>
    <mergeCell ref="A30:B30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16"/>
  <sheetViews>
    <sheetView showZeros="0" workbookViewId="0">
      <selection activeCell="A1" sqref="A1"/>
    </sheetView>
  </sheetViews>
  <sheetFormatPr defaultColWidth="9.14166666666667" defaultRowHeight="14.25" customHeight="1" outlineLevelCol="3"/>
  <cols>
    <col min="1" max="1" width="49.2833333333333" customWidth="1"/>
    <col min="2" max="2" width="43.3166666666667" customWidth="1"/>
    <col min="3" max="3" width="48.575" customWidth="1"/>
    <col min="4" max="4" width="41.175" customWidth="1"/>
  </cols>
  <sheetData>
    <row r="1" customHeight="1" spans="4:4">
      <c r="D1" s="101" t="s">
        <v>105</v>
      </c>
    </row>
    <row r="2" ht="31.5" customHeight="1" spans="1:4">
      <c r="A2" s="44" t="s">
        <v>106</v>
      </c>
      <c r="B2" s="132"/>
      <c r="C2" s="132"/>
      <c r="D2" s="132"/>
    </row>
    <row r="3" ht="17.25" customHeight="1" spans="1:4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  <c r="B3" s="133"/>
      <c r="C3" s="133"/>
      <c r="D3" s="102" t="s">
        <v>2</v>
      </c>
    </row>
    <row r="4" ht="24.65" customHeight="1" spans="1:4">
      <c r="A4" s="10" t="s">
        <v>3</v>
      </c>
      <c r="B4" s="12"/>
      <c r="C4" s="10" t="s">
        <v>4</v>
      </c>
      <c r="D4" s="12"/>
    </row>
    <row r="5" ht="15.65" customHeight="1" spans="1:4">
      <c r="A5" s="15" t="s">
        <v>5</v>
      </c>
      <c r="B5" s="134" t="s">
        <v>6</v>
      </c>
      <c r="C5" s="15" t="s">
        <v>107</v>
      </c>
      <c r="D5" s="134" t="s">
        <v>6</v>
      </c>
    </row>
    <row r="6" ht="14.15" customHeight="1" spans="1:4">
      <c r="A6" s="18"/>
      <c r="B6" s="17"/>
      <c r="C6" s="18"/>
      <c r="D6" s="17"/>
    </row>
    <row r="7" ht="29.15" customHeight="1" spans="1:4">
      <c r="A7" s="135" t="s">
        <v>108</v>
      </c>
      <c r="B7" s="136">
        <v>939983940.7</v>
      </c>
      <c r="C7" s="137" t="s">
        <v>109</v>
      </c>
      <c r="D7" s="136">
        <v>953525158.16</v>
      </c>
    </row>
    <row r="8" ht="29.15" customHeight="1" spans="1:4">
      <c r="A8" s="138" t="s">
        <v>110</v>
      </c>
      <c r="B8" s="93">
        <v>939983940.7</v>
      </c>
      <c r="C8" s="23" t="str">
        <f>"（一）"&amp;"教育支出"</f>
        <v>（一）教育支出</v>
      </c>
      <c r="D8" s="93">
        <v>952930357.57</v>
      </c>
    </row>
    <row r="9" ht="29.15" customHeight="1" spans="1:4">
      <c r="A9" s="138" t="s">
        <v>111</v>
      </c>
      <c r="B9" s="93"/>
      <c r="C9" s="23" t="str">
        <f>"（二）"&amp;"社会保障和就业支出"</f>
        <v>（二）社会保障和就业支出</v>
      </c>
      <c r="D9" s="93">
        <v>223228.44</v>
      </c>
    </row>
    <row r="10" ht="29.15" customHeight="1" spans="1:4">
      <c r="A10" s="138" t="s">
        <v>112</v>
      </c>
      <c r="B10" s="93"/>
      <c r="C10" s="23" t="str">
        <f>"（三）"&amp;"卫生健康支出"</f>
        <v>（三）卫生健康支出</v>
      </c>
      <c r="D10" s="93">
        <v>211059.49</v>
      </c>
    </row>
    <row r="11" ht="29.15" customHeight="1" spans="1:4">
      <c r="A11" s="139" t="s">
        <v>113</v>
      </c>
      <c r="B11" s="140">
        <v>13541217.46</v>
      </c>
      <c r="C11" s="23" t="str">
        <f>"（四）"&amp;"住房保障支出"</f>
        <v>（四）住房保障支出</v>
      </c>
      <c r="D11" s="93">
        <v>160512.66</v>
      </c>
    </row>
    <row r="12" ht="29.15" customHeight="1" spans="1:4">
      <c r="A12" s="138" t="s">
        <v>110</v>
      </c>
      <c r="B12" s="121">
        <v>13541217.46</v>
      </c>
      <c r="C12" s="23" t="str">
        <f>"（五）"&amp;"转移性支出"</f>
        <v>（五）转移性支出</v>
      </c>
      <c r="D12" s="93"/>
    </row>
    <row r="13" ht="29.15" customHeight="1" spans="1:4">
      <c r="A13" s="141" t="s">
        <v>111</v>
      </c>
      <c r="B13" s="121"/>
      <c r="C13" s="142"/>
      <c r="D13" s="140"/>
    </row>
    <row r="14" ht="29.15" customHeight="1" spans="1:4">
      <c r="A14" s="141" t="s">
        <v>112</v>
      </c>
      <c r="B14" s="140"/>
      <c r="C14" s="142"/>
      <c r="D14" s="140"/>
    </row>
    <row r="15" ht="29.15" customHeight="1" spans="1:4">
      <c r="A15" s="143"/>
      <c r="B15" s="140"/>
      <c r="C15" s="144" t="s">
        <v>114</v>
      </c>
      <c r="D15" s="140"/>
    </row>
    <row r="16" ht="29.15" customHeight="1" spans="1:4">
      <c r="A16" s="143" t="s">
        <v>115</v>
      </c>
      <c r="B16" s="140">
        <v>953525158.16</v>
      </c>
      <c r="C16" s="142" t="s">
        <v>25</v>
      </c>
      <c r="D16" s="140">
        <v>953525158.16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28"/>
  <sheetViews>
    <sheetView showZeros="0" topLeftCell="A59" workbookViewId="0">
      <selection activeCell="A1" sqref="A1"/>
    </sheetView>
  </sheetViews>
  <sheetFormatPr defaultColWidth="9.14166666666667" defaultRowHeight="14.25" customHeight="1" outlineLevelCol="6"/>
  <cols>
    <col min="1" max="1" width="20.1416666666667" customWidth="1"/>
    <col min="2" max="2" width="37.3166666666667" customWidth="1"/>
    <col min="3" max="3" width="24.2833333333333" customWidth="1"/>
    <col min="4" max="6" width="25.0333333333333" customWidth="1"/>
    <col min="7" max="7" width="24.2833333333333" customWidth="1"/>
  </cols>
  <sheetData>
    <row r="1" ht="12" customHeight="1" spans="4:7">
      <c r="D1" s="113"/>
      <c r="F1" s="56"/>
      <c r="G1" s="56" t="s">
        <v>116</v>
      </c>
    </row>
    <row r="2" ht="39" customHeight="1" spans="1:7">
      <c r="A2" s="3" t="s">
        <v>117</v>
      </c>
      <c r="B2" s="3"/>
      <c r="C2" s="3"/>
      <c r="D2" s="3"/>
      <c r="E2" s="3"/>
      <c r="F2" s="3"/>
      <c r="G2" s="3"/>
    </row>
    <row r="3" ht="18" customHeight="1" spans="1:7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  <c r="F3" s="105"/>
      <c r="G3" s="105" t="s">
        <v>2</v>
      </c>
    </row>
    <row r="4" ht="20.25" customHeight="1" spans="1:7">
      <c r="A4" s="123" t="s">
        <v>118</v>
      </c>
      <c r="B4" s="124"/>
      <c r="C4" s="125" t="s">
        <v>30</v>
      </c>
      <c r="D4" s="11" t="s">
        <v>57</v>
      </c>
      <c r="E4" s="11"/>
      <c r="F4" s="12"/>
      <c r="G4" s="125" t="s">
        <v>58</v>
      </c>
    </row>
    <row r="5" ht="20.25" customHeight="1" spans="1:7">
      <c r="A5" s="126" t="s">
        <v>48</v>
      </c>
      <c r="B5" s="127" t="s">
        <v>49</v>
      </c>
      <c r="C5" s="95"/>
      <c r="D5" s="95" t="s">
        <v>32</v>
      </c>
      <c r="E5" s="95" t="s">
        <v>119</v>
      </c>
      <c r="F5" s="95" t="s">
        <v>120</v>
      </c>
      <c r="G5" s="95"/>
    </row>
    <row r="6" ht="13.5" customHeight="1" spans="1:7">
      <c r="A6" s="128" t="s">
        <v>121</v>
      </c>
      <c r="B6" s="128" t="s">
        <v>122</v>
      </c>
      <c r="C6" s="128" t="s">
        <v>123</v>
      </c>
      <c r="D6" s="62"/>
      <c r="E6" s="128" t="s">
        <v>124</v>
      </c>
      <c r="F6" s="128" t="s">
        <v>125</v>
      </c>
      <c r="G6" s="128" t="s">
        <v>126</v>
      </c>
    </row>
    <row r="7" ht="18" customHeight="1" spans="1:7">
      <c r="A7" s="29" t="s">
        <v>59</v>
      </c>
      <c r="B7" s="29" t="s">
        <v>60</v>
      </c>
      <c r="C7" s="22">
        <v>939389140.11</v>
      </c>
      <c r="D7" s="22">
        <v>1609140.11</v>
      </c>
      <c r="E7" s="22">
        <v>1455996</v>
      </c>
      <c r="F7" s="22">
        <v>153144.11</v>
      </c>
      <c r="G7" s="22">
        <v>937780000</v>
      </c>
    </row>
    <row r="8" ht="18" customHeight="1" spans="1:7">
      <c r="A8" s="29" t="s">
        <v>61</v>
      </c>
      <c r="B8" s="64" t="s">
        <v>62</v>
      </c>
      <c r="C8" s="22">
        <v>1609140.11</v>
      </c>
      <c r="D8" s="22">
        <v>1609140.11</v>
      </c>
      <c r="E8" s="22">
        <v>1455996</v>
      </c>
      <c r="F8" s="22">
        <v>153144.11</v>
      </c>
      <c r="G8" s="22"/>
    </row>
    <row r="9" ht="18" customHeight="1" spans="1:7">
      <c r="A9" s="29" t="s">
        <v>65</v>
      </c>
      <c r="B9" s="129" t="s">
        <v>66</v>
      </c>
      <c r="C9" s="22">
        <v>1609140.11</v>
      </c>
      <c r="D9" s="22">
        <v>1609140.11</v>
      </c>
      <c r="E9" s="22">
        <v>1455996</v>
      </c>
      <c r="F9" s="22">
        <v>153144.11</v>
      </c>
      <c r="G9" s="22"/>
    </row>
    <row r="10" ht="18" customHeight="1" spans="1:7">
      <c r="A10" s="29" t="s">
        <v>67</v>
      </c>
      <c r="B10" s="64" t="s">
        <v>68</v>
      </c>
      <c r="C10" s="22">
        <v>843720000</v>
      </c>
      <c r="D10" s="22"/>
      <c r="E10" s="22"/>
      <c r="F10" s="22"/>
      <c r="G10" s="22">
        <v>843720000</v>
      </c>
    </row>
    <row r="11" ht="18" customHeight="1" spans="1:7">
      <c r="A11" s="29" t="s">
        <v>69</v>
      </c>
      <c r="B11" s="129" t="s">
        <v>70</v>
      </c>
      <c r="C11" s="22">
        <v>843720000</v>
      </c>
      <c r="D11" s="22"/>
      <c r="E11" s="22"/>
      <c r="F11" s="22"/>
      <c r="G11" s="22">
        <v>843720000</v>
      </c>
    </row>
    <row r="12" ht="18" customHeight="1" spans="1:7">
      <c r="A12" s="29" t="s">
        <v>71</v>
      </c>
      <c r="B12" s="64" t="s">
        <v>72</v>
      </c>
      <c r="C12" s="22">
        <v>94060000</v>
      </c>
      <c r="D12" s="22"/>
      <c r="E12" s="22"/>
      <c r="F12" s="22"/>
      <c r="G12" s="22">
        <v>94060000</v>
      </c>
    </row>
    <row r="13" ht="18" customHeight="1" spans="1:7">
      <c r="A13" s="29" t="s">
        <v>73</v>
      </c>
      <c r="B13" s="129" t="s">
        <v>74</v>
      </c>
      <c r="C13" s="22">
        <v>94060000</v>
      </c>
      <c r="D13" s="22"/>
      <c r="E13" s="22"/>
      <c r="F13" s="22"/>
      <c r="G13" s="22">
        <v>94060000</v>
      </c>
    </row>
    <row r="14" ht="18" customHeight="1" spans="1:7">
      <c r="A14" s="29" t="s">
        <v>77</v>
      </c>
      <c r="B14" s="29" t="s">
        <v>78</v>
      </c>
      <c r="C14" s="22">
        <v>223228.44</v>
      </c>
      <c r="D14" s="22">
        <v>223228.44</v>
      </c>
      <c r="E14" s="22">
        <v>221608.44</v>
      </c>
      <c r="F14" s="22">
        <v>1620</v>
      </c>
      <c r="G14" s="22"/>
    </row>
    <row r="15" ht="18" customHeight="1" spans="1:7">
      <c r="A15" s="29" t="s">
        <v>79</v>
      </c>
      <c r="B15" s="64" t="s">
        <v>80</v>
      </c>
      <c r="C15" s="22">
        <v>212937.12</v>
      </c>
      <c r="D15" s="22">
        <v>212937.12</v>
      </c>
      <c r="E15" s="22">
        <v>211317.12</v>
      </c>
      <c r="F15" s="22">
        <v>1620</v>
      </c>
      <c r="G15" s="22"/>
    </row>
    <row r="16" ht="18" customHeight="1" spans="1:7">
      <c r="A16" s="29" t="s">
        <v>81</v>
      </c>
      <c r="B16" s="129" t="s">
        <v>82</v>
      </c>
      <c r="C16" s="22">
        <v>1620</v>
      </c>
      <c r="D16" s="22">
        <v>1620</v>
      </c>
      <c r="E16" s="22"/>
      <c r="F16" s="22">
        <v>1620</v>
      </c>
      <c r="G16" s="22"/>
    </row>
    <row r="17" ht="18" customHeight="1" spans="1:7">
      <c r="A17" s="29" t="s">
        <v>83</v>
      </c>
      <c r="B17" s="129" t="s">
        <v>84</v>
      </c>
      <c r="C17" s="22">
        <v>211317.12</v>
      </c>
      <c r="D17" s="22">
        <v>211317.12</v>
      </c>
      <c r="E17" s="22">
        <v>211317.12</v>
      </c>
      <c r="F17" s="22"/>
      <c r="G17" s="22"/>
    </row>
    <row r="18" ht="18" customHeight="1" spans="1:7">
      <c r="A18" s="29" t="s">
        <v>85</v>
      </c>
      <c r="B18" s="64" t="s">
        <v>86</v>
      </c>
      <c r="C18" s="22">
        <v>10291.32</v>
      </c>
      <c r="D18" s="22">
        <v>10291.32</v>
      </c>
      <c r="E18" s="22">
        <v>10291.32</v>
      </c>
      <c r="F18" s="22"/>
      <c r="G18" s="22"/>
    </row>
    <row r="19" ht="18" customHeight="1" spans="1:7">
      <c r="A19" s="29" t="s">
        <v>87</v>
      </c>
      <c r="B19" s="129" t="s">
        <v>86</v>
      </c>
      <c r="C19" s="22">
        <v>10291.32</v>
      </c>
      <c r="D19" s="22">
        <v>10291.32</v>
      </c>
      <c r="E19" s="22">
        <v>10291.32</v>
      </c>
      <c r="F19" s="22"/>
      <c r="G19" s="22"/>
    </row>
    <row r="20" ht="18" customHeight="1" spans="1:7">
      <c r="A20" s="29" t="s">
        <v>88</v>
      </c>
      <c r="B20" s="29" t="s">
        <v>89</v>
      </c>
      <c r="C20" s="22">
        <v>211059.49</v>
      </c>
      <c r="D20" s="22">
        <v>211059.49</v>
      </c>
      <c r="E20" s="22">
        <v>211059.49</v>
      </c>
      <c r="F20" s="22"/>
      <c r="G20" s="22"/>
    </row>
    <row r="21" ht="18" customHeight="1" spans="1:7">
      <c r="A21" s="29" t="s">
        <v>90</v>
      </c>
      <c r="B21" s="64" t="s">
        <v>91</v>
      </c>
      <c r="C21" s="22">
        <v>211059.49</v>
      </c>
      <c r="D21" s="22">
        <v>211059.49</v>
      </c>
      <c r="E21" s="22">
        <v>211059.49</v>
      </c>
      <c r="F21" s="22"/>
      <c r="G21" s="22"/>
    </row>
    <row r="22" ht="18" customHeight="1" spans="1:7">
      <c r="A22" s="29" t="s">
        <v>92</v>
      </c>
      <c r="B22" s="129" t="s">
        <v>93</v>
      </c>
      <c r="C22" s="22">
        <v>132073.2</v>
      </c>
      <c r="D22" s="22">
        <v>132073.2</v>
      </c>
      <c r="E22" s="22">
        <v>132073.2</v>
      </c>
      <c r="F22" s="22"/>
      <c r="G22" s="22"/>
    </row>
    <row r="23" ht="18" customHeight="1" spans="1:7">
      <c r="A23" s="29" t="s">
        <v>94</v>
      </c>
      <c r="B23" s="129" t="s">
        <v>95</v>
      </c>
      <c r="C23" s="22">
        <v>73253.29</v>
      </c>
      <c r="D23" s="22">
        <v>73253.29</v>
      </c>
      <c r="E23" s="22">
        <v>73253.29</v>
      </c>
      <c r="F23" s="22"/>
      <c r="G23" s="22"/>
    </row>
    <row r="24" ht="18" customHeight="1" spans="1:7">
      <c r="A24" s="29" t="s">
        <v>96</v>
      </c>
      <c r="B24" s="129" t="s">
        <v>97</v>
      </c>
      <c r="C24" s="22">
        <v>5733</v>
      </c>
      <c r="D24" s="22">
        <v>5733</v>
      </c>
      <c r="E24" s="22">
        <v>5733</v>
      </c>
      <c r="F24" s="22"/>
      <c r="G24" s="22"/>
    </row>
    <row r="25" ht="18" customHeight="1" spans="1:7">
      <c r="A25" s="29" t="s">
        <v>98</v>
      </c>
      <c r="B25" s="29" t="s">
        <v>99</v>
      </c>
      <c r="C25" s="22">
        <v>160512.66</v>
      </c>
      <c r="D25" s="22">
        <v>160512.66</v>
      </c>
      <c r="E25" s="22">
        <v>160512.66</v>
      </c>
      <c r="F25" s="22"/>
      <c r="G25" s="22"/>
    </row>
    <row r="26" ht="18" customHeight="1" spans="1:7">
      <c r="A26" s="29" t="s">
        <v>100</v>
      </c>
      <c r="B26" s="64" t="s">
        <v>101</v>
      </c>
      <c r="C26" s="22">
        <v>160512.66</v>
      </c>
      <c r="D26" s="22">
        <v>160512.66</v>
      </c>
      <c r="E26" s="22">
        <v>160512.66</v>
      </c>
      <c r="F26" s="22"/>
      <c r="G26" s="22"/>
    </row>
    <row r="27" ht="18" customHeight="1" spans="1:7">
      <c r="A27" s="29" t="s">
        <v>102</v>
      </c>
      <c r="B27" s="129" t="s">
        <v>103</v>
      </c>
      <c r="C27" s="22">
        <v>160512.66</v>
      </c>
      <c r="D27" s="22">
        <v>160512.66</v>
      </c>
      <c r="E27" s="22">
        <v>160512.66</v>
      </c>
      <c r="F27" s="22"/>
      <c r="G27" s="22"/>
    </row>
    <row r="28" ht="18" customHeight="1" spans="1:7">
      <c r="A28" s="130" t="s">
        <v>104</v>
      </c>
      <c r="B28" s="131" t="s">
        <v>104</v>
      </c>
      <c r="C28" s="22">
        <v>939983940.7</v>
      </c>
      <c r="D28" s="22">
        <v>2203940.7</v>
      </c>
      <c r="E28" s="22">
        <v>2049176.59</v>
      </c>
      <c r="F28" s="22">
        <v>154764.11</v>
      </c>
      <c r="G28" s="22">
        <v>937780000</v>
      </c>
    </row>
  </sheetData>
  <mergeCells count="7">
    <mergeCell ref="A2:G2"/>
    <mergeCell ref="A3:E3"/>
    <mergeCell ref="A4:B4"/>
    <mergeCell ref="D4:F4"/>
    <mergeCell ref="A28:B28"/>
    <mergeCell ref="C4:C5"/>
    <mergeCell ref="G4:G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7"/>
  <sheetViews>
    <sheetView showZeros="0" workbookViewId="0">
      <selection activeCell="A1" sqref="A1"/>
    </sheetView>
  </sheetViews>
  <sheetFormatPr defaultColWidth="9.14166666666667" defaultRowHeight="14.25" customHeight="1" outlineLevelRow="6" outlineLevelCol="5"/>
  <cols>
    <col min="1" max="1" width="27.425" customWidth="1"/>
    <col min="2" max="6" width="31.175" customWidth="1"/>
  </cols>
  <sheetData>
    <row r="1" ht="12" customHeight="1" spans="1:6">
      <c r="A1" s="117"/>
      <c r="B1" s="117"/>
      <c r="C1" s="61"/>
      <c r="F1" s="60" t="s">
        <v>127</v>
      </c>
    </row>
    <row r="2" ht="25.5" customHeight="1" spans="1:6">
      <c r="A2" s="118" t="s">
        <v>128</v>
      </c>
      <c r="B2" s="118"/>
      <c r="C2" s="118"/>
      <c r="D2" s="118"/>
      <c r="E2" s="118"/>
      <c r="F2" s="118"/>
    </row>
    <row r="3" ht="15.75" customHeight="1" spans="1:6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  <c r="B3" s="117"/>
      <c r="C3" s="61"/>
      <c r="F3" s="60" t="s">
        <v>129</v>
      </c>
    </row>
    <row r="4" ht="19.5" customHeight="1" spans="1:6">
      <c r="A4" s="9" t="s">
        <v>130</v>
      </c>
      <c r="B4" s="15" t="s">
        <v>131</v>
      </c>
      <c r="C4" s="10" t="s">
        <v>132</v>
      </c>
      <c r="D4" s="11"/>
      <c r="E4" s="12"/>
      <c r="F4" s="15" t="s">
        <v>133</v>
      </c>
    </row>
    <row r="5" ht="19.5" customHeight="1" spans="1:6">
      <c r="A5" s="17"/>
      <c r="B5" s="18"/>
      <c r="C5" s="62" t="s">
        <v>32</v>
      </c>
      <c r="D5" s="62" t="s">
        <v>134</v>
      </c>
      <c r="E5" s="62" t="s">
        <v>135</v>
      </c>
      <c r="F5" s="18"/>
    </row>
    <row r="6" ht="18.75" customHeight="1" spans="1:6">
      <c r="A6" s="119">
        <v>1</v>
      </c>
      <c r="B6" s="119">
        <v>2</v>
      </c>
      <c r="C6" s="120">
        <v>3</v>
      </c>
      <c r="D6" s="119">
        <v>4</v>
      </c>
      <c r="E6" s="119">
        <v>5</v>
      </c>
      <c r="F6" s="119">
        <v>6</v>
      </c>
    </row>
    <row r="7" ht="18.75" customHeight="1" spans="1:6">
      <c r="A7" s="121">
        <v>23329.64</v>
      </c>
      <c r="B7" s="121"/>
      <c r="C7" s="122">
        <v>23329.64</v>
      </c>
      <c r="D7" s="121"/>
      <c r="E7" s="121">
        <v>23329.64</v>
      </c>
      <c r="F7" s="121"/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30"/>
  <sheetViews>
    <sheetView showZeros="0" topLeftCell="B13" workbookViewId="0">
      <selection activeCell="A1" sqref="A1"/>
    </sheetView>
  </sheetViews>
  <sheetFormatPr defaultColWidth="9.14166666666667" defaultRowHeight="14.25" customHeight="1"/>
  <cols>
    <col min="1" max="1" width="28.7" customWidth="1"/>
    <col min="2" max="3" width="23.85" customWidth="1"/>
    <col min="4" max="4" width="14.6" customWidth="1"/>
    <col min="5" max="5" width="18.45" customWidth="1"/>
    <col min="6" max="6" width="14.7416666666667" customWidth="1"/>
    <col min="7" max="7" width="18.8833333333333" customWidth="1"/>
    <col min="8" max="13" width="15.3166666666667" customWidth="1"/>
    <col min="14" max="16" width="14.7416666666667" customWidth="1"/>
    <col min="17" max="17" width="14.8833333333333" customWidth="1"/>
    <col min="18" max="23" width="15.0333333333333" customWidth="1"/>
  </cols>
  <sheetData>
    <row r="1" ht="13.5" customHeight="1" spans="4:23">
      <c r="D1" s="1"/>
      <c r="E1" s="1"/>
      <c r="F1" s="1"/>
      <c r="G1" s="1"/>
      <c r="U1" s="113"/>
      <c r="W1" s="56" t="s">
        <v>136</v>
      </c>
    </row>
    <row r="2" ht="27.75" customHeight="1" spans="1:23">
      <c r="A2" s="27" t="s">
        <v>137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  <c r="B3" s="5"/>
      <c r="C3" s="5"/>
      <c r="D3" s="5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U3" s="113"/>
      <c r="W3" s="105" t="s">
        <v>129</v>
      </c>
    </row>
    <row r="4" ht="21.75" customHeight="1" spans="1:23">
      <c r="A4" s="8" t="s">
        <v>138</v>
      </c>
      <c r="B4" s="8" t="s">
        <v>139</v>
      </c>
      <c r="C4" s="8" t="s">
        <v>140</v>
      </c>
      <c r="D4" s="9" t="s">
        <v>141</v>
      </c>
      <c r="E4" s="9" t="s">
        <v>142</v>
      </c>
      <c r="F4" s="9" t="s">
        <v>143</v>
      </c>
      <c r="G4" s="9" t="s">
        <v>144</v>
      </c>
      <c r="H4" s="62" t="s">
        <v>145</v>
      </c>
      <c r="I4" s="62"/>
      <c r="J4" s="62"/>
      <c r="K4" s="62"/>
      <c r="L4" s="110"/>
      <c r="M4" s="110"/>
      <c r="N4" s="110"/>
      <c r="O4" s="110"/>
      <c r="P4" s="110"/>
      <c r="Q4" s="46"/>
      <c r="R4" s="62"/>
      <c r="S4" s="62"/>
      <c r="T4" s="62"/>
      <c r="U4" s="62"/>
      <c r="V4" s="62"/>
      <c r="W4" s="62"/>
    </row>
    <row r="5" ht="21.75" customHeight="1" spans="1:23">
      <c r="A5" s="13"/>
      <c r="B5" s="13"/>
      <c r="C5" s="13"/>
      <c r="D5" s="14"/>
      <c r="E5" s="14"/>
      <c r="F5" s="14"/>
      <c r="G5" s="14"/>
      <c r="H5" s="62" t="s">
        <v>30</v>
      </c>
      <c r="I5" s="46" t="s">
        <v>33</v>
      </c>
      <c r="J5" s="46"/>
      <c r="K5" s="46"/>
      <c r="L5" s="110"/>
      <c r="M5" s="110"/>
      <c r="N5" s="110" t="s">
        <v>146</v>
      </c>
      <c r="O5" s="110"/>
      <c r="P5" s="110"/>
      <c r="Q5" s="46" t="s">
        <v>36</v>
      </c>
      <c r="R5" s="62" t="s">
        <v>51</v>
      </c>
      <c r="S5" s="46"/>
      <c r="T5" s="46"/>
      <c r="U5" s="46"/>
      <c r="V5" s="46"/>
      <c r="W5" s="46"/>
    </row>
    <row r="6" ht="15" customHeight="1" spans="1:23">
      <c r="A6" s="16"/>
      <c r="B6" s="16"/>
      <c r="C6" s="16"/>
      <c r="D6" s="17"/>
      <c r="E6" s="17"/>
      <c r="F6" s="17"/>
      <c r="G6" s="17"/>
      <c r="H6" s="62"/>
      <c r="I6" s="46" t="s">
        <v>147</v>
      </c>
      <c r="J6" s="46" t="s">
        <v>148</v>
      </c>
      <c r="K6" s="46" t="s">
        <v>149</v>
      </c>
      <c r="L6" s="116" t="s">
        <v>150</v>
      </c>
      <c r="M6" s="116" t="s">
        <v>151</v>
      </c>
      <c r="N6" s="116" t="s">
        <v>33</v>
      </c>
      <c r="O6" s="116" t="s">
        <v>34</v>
      </c>
      <c r="P6" s="116" t="s">
        <v>35</v>
      </c>
      <c r="Q6" s="46"/>
      <c r="R6" s="46" t="s">
        <v>32</v>
      </c>
      <c r="S6" s="46" t="s">
        <v>43</v>
      </c>
      <c r="T6" s="46" t="s">
        <v>152</v>
      </c>
      <c r="U6" s="46" t="s">
        <v>39</v>
      </c>
      <c r="V6" s="46" t="s">
        <v>40</v>
      </c>
      <c r="W6" s="46" t="s">
        <v>41</v>
      </c>
    </row>
    <row r="7" ht="27.75" customHeight="1" spans="1:23">
      <c r="A7" s="16"/>
      <c r="B7" s="16"/>
      <c r="C7" s="16"/>
      <c r="D7" s="17"/>
      <c r="E7" s="17"/>
      <c r="F7" s="17"/>
      <c r="G7" s="17"/>
      <c r="H7" s="62"/>
      <c r="I7" s="46"/>
      <c r="J7" s="46"/>
      <c r="K7" s="46"/>
      <c r="L7" s="116"/>
      <c r="M7" s="116"/>
      <c r="N7" s="116"/>
      <c r="O7" s="116"/>
      <c r="P7" s="116"/>
      <c r="Q7" s="46"/>
      <c r="R7" s="46"/>
      <c r="S7" s="46"/>
      <c r="T7" s="46"/>
      <c r="U7" s="46"/>
      <c r="V7" s="46"/>
      <c r="W7" s="46"/>
    </row>
    <row r="8" ht="15" customHeight="1" spans="1:23">
      <c r="A8" s="114">
        <v>1</v>
      </c>
      <c r="B8" s="114">
        <v>2</v>
      </c>
      <c r="C8" s="114">
        <v>3</v>
      </c>
      <c r="D8" s="114">
        <v>4</v>
      </c>
      <c r="E8" s="114">
        <v>5</v>
      </c>
      <c r="F8" s="114">
        <v>6</v>
      </c>
      <c r="G8" s="114">
        <v>7</v>
      </c>
      <c r="H8" s="114">
        <v>8</v>
      </c>
      <c r="I8" s="114">
        <v>9</v>
      </c>
      <c r="J8" s="114">
        <v>10</v>
      </c>
      <c r="K8" s="114">
        <v>11</v>
      </c>
      <c r="L8" s="114">
        <v>12</v>
      </c>
      <c r="M8" s="114">
        <v>13</v>
      </c>
      <c r="N8" s="114">
        <v>14</v>
      </c>
      <c r="O8" s="114">
        <v>15</v>
      </c>
      <c r="P8" s="114">
        <v>16</v>
      </c>
      <c r="Q8" s="114">
        <v>17</v>
      </c>
      <c r="R8" s="114">
        <v>18</v>
      </c>
      <c r="S8" s="114">
        <v>19</v>
      </c>
      <c r="T8" s="114">
        <v>20</v>
      </c>
      <c r="U8" s="114">
        <v>21</v>
      </c>
      <c r="V8" s="114">
        <v>22</v>
      </c>
      <c r="W8" s="114">
        <v>23</v>
      </c>
    </row>
    <row r="9" ht="18.75" customHeight="1" spans="1:23">
      <c r="A9" s="23" t="s">
        <v>45</v>
      </c>
      <c r="B9" s="109"/>
      <c r="C9" s="23"/>
      <c r="D9" s="23"/>
      <c r="E9" s="23"/>
      <c r="F9" s="23"/>
      <c r="G9" s="23"/>
      <c r="H9" s="22">
        <v>2203940.7</v>
      </c>
      <c r="I9" s="22">
        <v>2203940.7</v>
      </c>
      <c r="J9" s="22">
        <v>535639.14</v>
      </c>
      <c r="K9" s="22"/>
      <c r="L9" s="22">
        <v>1668301.56</v>
      </c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ht="31.4" customHeight="1" spans="1:23">
      <c r="A10" s="115" t="s">
        <v>45</v>
      </c>
      <c r="B10" s="109" t="s">
        <v>153</v>
      </c>
      <c r="C10" s="23" t="s">
        <v>154</v>
      </c>
      <c r="D10" s="23" t="s">
        <v>65</v>
      </c>
      <c r="E10" s="23" t="s">
        <v>66</v>
      </c>
      <c r="F10" s="23" t="s">
        <v>155</v>
      </c>
      <c r="G10" s="23" t="s">
        <v>156</v>
      </c>
      <c r="H10" s="22">
        <v>567936</v>
      </c>
      <c r="I10" s="22">
        <v>567936</v>
      </c>
      <c r="J10" s="22">
        <v>141984</v>
      </c>
      <c r="K10" s="22"/>
      <c r="L10" s="22">
        <v>425952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ht="31.4" customHeight="1" spans="1:23">
      <c r="A11" s="115" t="s">
        <v>45</v>
      </c>
      <c r="B11" s="109" t="s">
        <v>153</v>
      </c>
      <c r="C11" s="23" t="s">
        <v>154</v>
      </c>
      <c r="D11" s="23" t="s">
        <v>65</v>
      </c>
      <c r="E11" s="23" t="s">
        <v>66</v>
      </c>
      <c r="F11" s="23" t="s">
        <v>157</v>
      </c>
      <c r="G11" s="23" t="s">
        <v>158</v>
      </c>
      <c r="H11" s="22">
        <v>156</v>
      </c>
      <c r="I11" s="22">
        <v>156</v>
      </c>
      <c r="J11" s="22">
        <v>39</v>
      </c>
      <c r="K11" s="22"/>
      <c r="L11" s="22">
        <v>117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ht="31.4" customHeight="1" spans="1:23">
      <c r="A12" s="115" t="s">
        <v>45</v>
      </c>
      <c r="B12" s="109" t="s">
        <v>153</v>
      </c>
      <c r="C12" s="23" t="s">
        <v>154</v>
      </c>
      <c r="D12" s="23" t="s">
        <v>65</v>
      </c>
      <c r="E12" s="23" t="s">
        <v>66</v>
      </c>
      <c r="F12" s="23" t="s">
        <v>159</v>
      </c>
      <c r="G12" s="23" t="s">
        <v>160</v>
      </c>
      <c r="H12" s="22">
        <v>47328</v>
      </c>
      <c r="I12" s="22">
        <v>47328</v>
      </c>
      <c r="J12" s="22">
        <v>11832</v>
      </c>
      <c r="K12" s="22"/>
      <c r="L12" s="22">
        <v>35496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ht="31.4" customHeight="1" spans="1:23">
      <c r="A13" s="115" t="s">
        <v>45</v>
      </c>
      <c r="B13" s="109" t="s">
        <v>153</v>
      </c>
      <c r="C13" s="23" t="s">
        <v>154</v>
      </c>
      <c r="D13" s="23" t="s">
        <v>65</v>
      </c>
      <c r="E13" s="23" t="s">
        <v>66</v>
      </c>
      <c r="F13" s="23" t="s">
        <v>161</v>
      </c>
      <c r="G13" s="23" t="s">
        <v>162</v>
      </c>
      <c r="H13" s="22">
        <v>840576</v>
      </c>
      <c r="I13" s="22">
        <v>840576</v>
      </c>
      <c r="J13" s="22">
        <v>210144</v>
      </c>
      <c r="K13" s="22"/>
      <c r="L13" s="22">
        <v>630432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ht="31.4" customHeight="1" spans="1:23">
      <c r="A14" s="115" t="s">
        <v>45</v>
      </c>
      <c r="B14" s="109" t="s">
        <v>163</v>
      </c>
      <c r="C14" s="23" t="s">
        <v>164</v>
      </c>
      <c r="D14" s="23" t="s">
        <v>83</v>
      </c>
      <c r="E14" s="23" t="s">
        <v>84</v>
      </c>
      <c r="F14" s="23" t="s">
        <v>165</v>
      </c>
      <c r="G14" s="23" t="s">
        <v>166</v>
      </c>
      <c r="H14" s="22">
        <v>211317.12</v>
      </c>
      <c r="I14" s="22">
        <v>211317.12</v>
      </c>
      <c r="J14" s="22">
        <v>52829.28</v>
      </c>
      <c r="K14" s="22"/>
      <c r="L14" s="22">
        <v>158487.84</v>
      </c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ht="31.4" customHeight="1" spans="1:23">
      <c r="A15" s="115" t="s">
        <v>45</v>
      </c>
      <c r="B15" s="109" t="s">
        <v>163</v>
      </c>
      <c r="C15" s="23" t="s">
        <v>164</v>
      </c>
      <c r="D15" s="23" t="s">
        <v>87</v>
      </c>
      <c r="E15" s="23" t="s">
        <v>86</v>
      </c>
      <c r="F15" s="23" t="s">
        <v>167</v>
      </c>
      <c r="G15" s="23" t="s">
        <v>168</v>
      </c>
      <c r="H15" s="22">
        <v>10291.32</v>
      </c>
      <c r="I15" s="22">
        <v>10291.32</v>
      </c>
      <c r="J15" s="22">
        <v>2572.84</v>
      </c>
      <c r="K15" s="22"/>
      <c r="L15" s="22">
        <v>7718.48</v>
      </c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ht="31.4" customHeight="1" spans="1:23">
      <c r="A16" s="115" t="s">
        <v>45</v>
      </c>
      <c r="B16" s="109" t="s">
        <v>163</v>
      </c>
      <c r="C16" s="23" t="s">
        <v>164</v>
      </c>
      <c r="D16" s="23" t="s">
        <v>92</v>
      </c>
      <c r="E16" s="23" t="s">
        <v>93</v>
      </c>
      <c r="F16" s="23" t="s">
        <v>169</v>
      </c>
      <c r="G16" s="23" t="s">
        <v>170</v>
      </c>
      <c r="H16" s="22">
        <v>132073.2</v>
      </c>
      <c r="I16" s="22">
        <v>132073.2</v>
      </c>
      <c r="J16" s="22">
        <v>33018.3</v>
      </c>
      <c r="K16" s="22"/>
      <c r="L16" s="22">
        <v>99054.9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ht="31.4" customHeight="1" spans="1:23">
      <c r="A17" s="115" t="s">
        <v>45</v>
      </c>
      <c r="B17" s="109" t="s">
        <v>163</v>
      </c>
      <c r="C17" s="23" t="s">
        <v>164</v>
      </c>
      <c r="D17" s="23" t="s">
        <v>94</v>
      </c>
      <c r="E17" s="23" t="s">
        <v>95</v>
      </c>
      <c r="F17" s="23" t="s">
        <v>171</v>
      </c>
      <c r="G17" s="23" t="s">
        <v>172</v>
      </c>
      <c r="H17" s="22">
        <v>73253.29</v>
      </c>
      <c r="I17" s="22">
        <v>73253.29</v>
      </c>
      <c r="J17" s="22">
        <v>18313.32</v>
      </c>
      <c r="K17" s="22"/>
      <c r="L17" s="22">
        <v>54939.97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ht="31.4" customHeight="1" spans="1:23">
      <c r="A18" s="115" t="s">
        <v>45</v>
      </c>
      <c r="B18" s="109" t="s">
        <v>163</v>
      </c>
      <c r="C18" s="23" t="s">
        <v>164</v>
      </c>
      <c r="D18" s="23" t="s">
        <v>96</v>
      </c>
      <c r="E18" s="23" t="s">
        <v>97</v>
      </c>
      <c r="F18" s="23" t="s">
        <v>167</v>
      </c>
      <c r="G18" s="23" t="s">
        <v>168</v>
      </c>
      <c r="H18" s="22">
        <v>5733</v>
      </c>
      <c r="I18" s="22">
        <v>5733</v>
      </c>
      <c r="J18" s="22">
        <v>5733</v>
      </c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ht="31.4" customHeight="1" spans="1:23">
      <c r="A19" s="115" t="s">
        <v>45</v>
      </c>
      <c r="B19" s="109" t="s">
        <v>173</v>
      </c>
      <c r="C19" s="23" t="s">
        <v>103</v>
      </c>
      <c r="D19" s="23" t="s">
        <v>102</v>
      </c>
      <c r="E19" s="23" t="s">
        <v>103</v>
      </c>
      <c r="F19" s="23" t="s">
        <v>174</v>
      </c>
      <c r="G19" s="23" t="s">
        <v>103</v>
      </c>
      <c r="H19" s="22">
        <v>160512.66</v>
      </c>
      <c r="I19" s="22">
        <v>160512.66</v>
      </c>
      <c r="J19" s="22">
        <v>40128.17</v>
      </c>
      <c r="K19" s="22"/>
      <c r="L19" s="22">
        <v>120384.49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ht="31.4" customHeight="1" spans="1:23">
      <c r="A20" s="115" t="s">
        <v>45</v>
      </c>
      <c r="B20" s="109" t="s">
        <v>175</v>
      </c>
      <c r="C20" s="23" t="s">
        <v>176</v>
      </c>
      <c r="D20" s="23" t="s">
        <v>65</v>
      </c>
      <c r="E20" s="23" t="s">
        <v>66</v>
      </c>
      <c r="F20" s="23" t="s">
        <v>177</v>
      </c>
      <c r="G20" s="23" t="s">
        <v>178</v>
      </c>
      <c r="H20" s="22">
        <v>23329.64</v>
      </c>
      <c r="I20" s="22">
        <v>23329.64</v>
      </c>
      <c r="J20" s="22"/>
      <c r="K20" s="22"/>
      <c r="L20" s="22">
        <v>23329.64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ht="31.4" customHeight="1" spans="1:23">
      <c r="A21" s="115" t="s">
        <v>45</v>
      </c>
      <c r="B21" s="109" t="s">
        <v>179</v>
      </c>
      <c r="C21" s="23" t="s">
        <v>180</v>
      </c>
      <c r="D21" s="23" t="s">
        <v>65</v>
      </c>
      <c r="E21" s="23" t="s">
        <v>66</v>
      </c>
      <c r="F21" s="23" t="s">
        <v>181</v>
      </c>
      <c r="G21" s="23" t="s">
        <v>180</v>
      </c>
      <c r="H21" s="22">
        <v>29119.92</v>
      </c>
      <c r="I21" s="22">
        <v>29119.92</v>
      </c>
      <c r="J21" s="22">
        <v>7279.98</v>
      </c>
      <c r="K21" s="22"/>
      <c r="L21" s="22">
        <v>21839.94</v>
      </c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ht="31.4" customHeight="1" spans="1:23">
      <c r="A22" s="115" t="s">
        <v>45</v>
      </c>
      <c r="B22" s="109" t="s">
        <v>182</v>
      </c>
      <c r="C22" s="23" t="s">
        <v>183</v>
      </c>
      <c r="D22" s="23" t="s">
        <v>65</v>
      </c>
      <c r="E22" s="23" t="s">
        <v>66</v>
      </c>
      <c r="F22" s="23" t="s">
        <v>184</v>
      </c>
      <c r="G22" s="23" t="s">
        <v>185</v>
      </c>
      <c r="H22" s="22">
        <v>12553.6</v>
      </c>
      <c r="I22" s="22">
        <v>12553.6</v>
      </c>
      <c r="J22" s="22"/>
      <c r="K22" s="22"/>
      <c r="L22" s="22">
        <v>12553.6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ht="31.4" customHeight="1" spans="1:23">
      <c r="A23" s="115" t="s">
        <v>45</v>
      </c>
      <c r="B23" s="109" t="s">
        <v>182</v>
      </c>
      <c r="C23" s="23" t="s">
        <v>183</v>
      </c>
      <c r="D23" s="23" t="s">
        <v>65</v>
      </c>
      <c r="E23" s="23" t="s">
        <v>66</v>
      </c>
      <c r="F23" s="23" t="s">
        <v>186</v>
      </c>
      <c r="G23" s="23" t="s">
        <v>187</v>
      </c>
      <c r="H23" s="22">
        <v>3632.18</v>
      </c>
      <c r="I23" s="22">
        <v>3632.18</v>
      </c>
      <c r="J23" s="22">
        <v>908.05</v>
      </c>
      <c r="K23" s="22"/>
      <c r="L23" s="22">
        <v>2724.13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ht="31.4" customHeight="1" spans="1:23">
      <c r="A24" s="115" t="s">
        <v>45</v>
      </c>
      <c r="B24" s="109" t="s">
        <v>182</v>
      </c>
      <c r="C24" s="23" t="s">
        <v>183</v>
      </c>
      <c r="D24" s="23" t="s">
        <v>65</v>
      </c>
      <c r="E24" s="23" t="s">
        <v>66</v>
      </c>
      <c r="F24" s="23" t="s">
        <v>188</v>
      </c>
      <c r="G24" s="23" t="s">
        <v>189</v>
      </c>
      <c r="H24" s="22">
        <v>2382.44</v>
      </c>
      <c r="I24" s="22">
        <v>2382.44</v>
      </c>
      <c r="J24" s="22">
        <v>595.61</v>
      </c>
      <c r="K24" s="22"/>
      <c r="L24" s="22">
        <v>1786.83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ht="31.4" customHeight="1" spans="1:23">
      <c r="A25" s="115" t="s">
        <v>45</v>
      </c>
      <c r="B25" s="109" t="s">
        <v>182</v>
      </c>
      <c r="C25" s="23" t="s">
        <v>183</v>
      </c>
      <c r="D25" s="23" t="s">
        <v>65</v>
      </c>
      <c r="E25" s="23" t="s">
        <v>66</v>
      </c>
      <c r="F25" s="23" t="s">
        <v>190</v>
      </c>
      <c r="G25" s="23" t="s">
        <v>191</v>
      </c>
      <c r="H25" s="22">
        <v>4759.92</v>
      </c>
      <c r="I25" s="22">
        <v>4759.92</v>
      </c>
      <c r="J25" s="22">
        <v>1189.98</v>
      </c>
      <c r="K25" s="22"/>
      <c r="L25" s="22">
        <v>3569.94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ht="31.4" customHeight="1" spans="1:23">
      <c r="A26" s="115" t="s">
        <v>45</v>
      </c>
      <c r="B26" s="109" t="s">
        <v>182</v>
      </c>
      <c r="C26" s="23" t="s">
        <v>183</v>
      </c>
      <c r="D26" s="23" t="s">
        <v>65</v>
      </c>
      <c r="E26" s="23" t="s">
        <v>66</v>
      </c>
      <c r="F26" s="23" t="s">
        <v>192</v>
      </c>
      <c r="G26" s="23" t="s">
        <v>193</v>
      </c>
      <c r="H26" s="22">
        <v>42700</v>
      </c>
      <c r="I26" s="22">
        <v>42700</v>
      </c>
      <c r="J26" s="22"/>
      <c r="K26" s="22"/>
      <c r="L26" s="22">
        <v>42700</v>
      </c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ht="31.4" customHeight="1" spans="1:23">
      <c r="A27" s="115" t="s">
        <v>45</v>
      </c>
      <c r="B27" s="109" t="s">
        <v>182</v>
      </c>
      <c r="C27" s="23" t="s">
        <v>183</v>
      </c>
      <c r="D27" s="23" t="s">
        <v>65</v>
      </c>
      <c r="E27" s="23" t="s">
        <v>66</v>
      </c>
      <c r="F27" s="23" t="s">
        <v>194</v>
      </c>
      <c r="G27" s="23" t="s">
        <v>195</v>
      </c>
      <c r="H27" s="22">
        <v>1143.95</v>
      </c>
      <c r="I27" s="22">
        <v>1143.95</v>
      </c>
      <c r="J27" s="22">
        <v>285.99</v>
      </c>
      <c r="K27" s="22"/>
      <c r="L27" s="22">
        <v>857.96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ht="31.4" customHeight="1" spans="1:23">
      <c r="A28" s="115" t="s">
        <v>45</v>
      </c>
      <c r="B28" s="109" t="s">
        <v>182</v>
      </c>
      <c r="C28" s="23" t="s">
        <v>183</v>
      </c>
      <c r="D28" s="23" t="s">
        <v>65</v>
      </c>
      <c r="E28" s="23" t="s">
        <v>66</v>
      </c>
      <c r="F28" s="23" t="s">
        <v>196</v>
      </c>
      <c r="G28" s="23" t="s">
        <v>197</v>
      </c>
      <c r="H28" s="22">
        <v>33522.46</v>
      </c>
      <c r="I28" s="22">
        <v>33522.46</v>
      </c>
      <c r="J28" s="22">
        <v>8380.62</v>
      </c>
      <c r="K28" s="22"/>
      <c r="L28" s="22">
        <v>25141.84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ht="31.4" customHeight="1" spans="1:23">
      <c r="A29" s="115" t="s">
        <v>45</v>
      </c>
      <c r="B29" s="109" t="s">
        <v>182</v>
      </c>
      <c r="C29" s="23" t="s">
        <v>183</v>
      </c>
      <c r="D29" s="23" t="s">
        <v>81</v>
      </c>
      <c r="E29" s="23" t="s">
        <v>82</v>
      </c>
      <c r="F29" s="23" t="s">
        <v>196</v>
      </c>
      <c r="G29" s="23" t="s">
        <v>197</v>
      </c>
      <c r="H29" s="22">
        <v>1620</v>
      </c>
      <c r="I29" s="22">
        <v>1620</v>
      </c>
      <c r="J29" s="22">
        <v>405</v>
      </c>
      <c r="K29" s="22"/>
      <c r="L29" s="22">
        <v>1215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ht="18.75" customHeight="1" spans="1:23">
      <c r="A30" s="30" t="s">
        <v>104</v>
      </c>
      <c r="B30" s="31"/>
      <c r="C30" s="31"/>
      <c r="D30" s="31"/>
      <c r="E30" s="31"/>
      <c r="F30" s="31"/>
      <c r="G30" s="32"/>
      <c r="H30" s="22">
        <v>2203940.7</v>
      </c>
      <c r="I30" s="22">
        <v>2203940.7</v>
      </c>
      <c r="J30" s="22">
        <v>535639.14</v>
      </c>
      <c r="K30" s="22"/>
      <c r="L30" s="22">
        <v>1668301.56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</sheetData>
  <mergeCells count="30">
    <mergeCell ref="A2:W2"/>
    <mergeCell ref="A3:G3"/>
    <mergeCell ref="H4:W4"/>
    <mergeCell ref="I5:M5"/>
    <mergeCell ref="N5:P5"/>
    <mergeCell ref="R5:W5"/>
    <mergeCell ref="A30:G30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26"/>
  <sheetViews>
    <sheetView showZeros="0" topLeftCell="C11" workbookViewId="0">
      <selection activeCell="J14" sqref="J14"/>
    </sheetView>
  </sheetViews>
  <sheetFormatPr defaultColWidth="9.14166666666667" defaultRowHeight="14.25" customHeight="1"/>
  <cols>
    <col min="1" max="1" width="14.575" customWidth="1"/>
    <col min="2" max="2" width="21.0333333333333" customWidth="1"/>
    <col min="3" max="3" width="31.3166666666667" customWidth="1"/>
    <col min="4" max="4" width="23.85" customWidth="1"/>
    <col min="5" max="5" width="15.6" customWidth="1"/>
    <col min="6" max="6" width="19.7416666666667" customWidth="1"/>
    <col min="7" max="7" width="14.8833333333333" customWidth="1"/>
    <col min="8" max="8" width="19.7416666666667" customWidth="1"/>
    <col min="9" max="16" width="14.175" customWidth="1"/>
    <col min="17" max="17" width="13.6" customWidth="1"/>
    <col min="18" max="23" width="15.175" customWidth="1"/>
  </cols>
  <sheetData>
    <row r="1" ht="13.5" customHeight="1" spans="5:23">
      <c r="E1" s="1"/>
      <c r="F1" s="1"/>
      <c r="G1" s="1"/>
      <c r="H1" s="1"/>
      <c r="U1" s="113"/>
      <c r="W1" s="56" t="s">
        <v>198</v>
      </c>
    </row>
    <row r="2" ht="27.75" customHeight="1" spans="1:23">
      <c r="A2" s="27" t="s">
        <v>199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 t="shared" ref="A3:B3" si="0">"单位名称："&amp;"云南省学生资助管理中心（云南省教育厅外资贷款管理中心）"</f>
        <v>单位名称：云南省学生资助管理中心（云南省教育厅外资贷款管理中心）</v>
      </c>
      <c r="B3" s="108" t="str">
        <f t="shared" si="0"/>
        <v>单位名称：云南省学生资助管理中心（云南省教育厅外资贷款管理中心）</v>
      </c>
      <c r="C3" s="108"/>
      <c r="D3" s="108"/>
      <c r="E3" s="108"/>
      <c r="F3" s="108"/>
      <c r="G3" s="108"/>
      <c r="H3" s="108"/>
      <c r="I3" s="108"/>
      <c r="J3" s="6"/>
      <c r="K3" s="6"/>
      <c r="L3" s="6"/>
      <c r="M3" s="6"/>
      <c r="N3" s="6"/>
      <c r="O3" s="6"/>
      <c r="P3" s="6"/>
      <c r="Q3" s="6"/>
      <c r="U3" s="113"/>
      <c r="W3" s="105" t="s">
        <v>129</v>
      </c>
    </row>
    <row r="4" ht="21.75" customHeight="1" spans="1:23">
      <c r="A4" s="8" t="s">
        <v>200</v>
      </c>
      <c r="B4" s="8" t="s">
        <v>139</v>
      </c>
      <c r="C4" s="8" t="s">
        <v>140</v>
      </c>
      <c r="D4" s="8" t="s">
        <v>201</v>
      </c>
      <c r="E4" s="9" t="s">
        <v>141</v>
      </c>
      <c r="F4" s="9" t="s">
        <v>142</v>
      </c>
      <c r="G4" s="9" t="s">
        <v>143</v>
      </c>
      <c r="H4" s="9" t="s">
        <v>144</v>
      </c>
      <c r="I4" s="62" t="s">
        <v>30</v>
      </c>
      <c r="J4" s="62" t="s">
        <v>202</v>
      </c>
      <c r="K4" s="62"/>
      <c r="L4" s="62"/>
      <c r="M4" s="62"/>
      <c r="N4" s="110" t="s">
        <v>146</v>
      </c>
      <c r="O4" s="110"/>
      <c r="P4" s="110"/>
      <c r="Q4" s="9" t="s">
        <v>36</v>
      </c>
      <c r="R4" s="10" t="s">
        <v>51</v>
      </c>
      <c r="S4" s="11"/>
      <c r="T4" s="11"/>
      <c r="U4" s="11"/>
      <c r="V4" s="11"/>
      <c r="W4" s="12"/>
    </row>
    <row r="5" ht="21.75" customHeight="1" spans="1:23">
      <c r="A5" s="13"/>
      <c r="B5" s="13"/>
      <c r="C5" s="13"/>
      <c r="D5" s="13"/>
      <c r="E5" s="14"/>
      <c r="F5" s="14"/>
      <c r="G5" s="14"/>
      <c r="H5" s="14"/>
      <c r="I5" s="62"/>
      <c r="J5" s="46" t="s">
        <v>33</v>
      </c>
      <c r="K5" s="46"/>
      <c r="L5" s="46" t="s">
        <v>34</v>
      </c>
      <c r="M5" s="46" t="s">
        <v>35</v>
      </c>
      <c r="N5" s="111" t="s">
        <v>33</v>
      </c>
      <c r="O5" s="111" t="s">
        <v>34</v>
      </c>
      <c r="P5" s="111" t="s">
        <v>35</v>
      </c>
      <c r="Q5" s="14"/>
      <c r="R5" s="9" t="s">
        <v>32</v>
      </c>
      <c r="S5" s="9" t="s">
        <v>43</v>
      </c>
      <c r="T5" s="9" t="s">
        <v>152</v>
      </c>
      <c r="U5" s="9" t="s">
        <v>39</v>
      </c>
      <c r="V5" s="9" t="s">
        <v>40</v>
      </c>
      <c r="W5" s="9" t="s">
        <v>41</v>
      </c>
    </row>
    <row r="6" ht="40.5" customHeight="1" spans="1:23">
      <c r="A6" s="16"/>
      <c r="B6" s="16"/>
      <c r="C6" s="16"/>
      <c r="D6" s="16"/>
      <c r="E6" s="17"/>
      <c r="F6" s="17"/>
      <c r="G6" s="17"/>
      <c r="H6" s="17"/>
      <c r="I6" s="62"/>
      <c r="J6" s="46" t="s">
        <v>32</v>
      </c>
      <c r="K6" s="46" t="s">
        <v>203</v>
      </c>
      <c r="L6" s="46"/>
      <c r="M6" s="46"/>
      <c r="N6" s="17"/>
      <c r="O6" s="17"/>
      <c r="P6" s="17"/>
      <c r="Q6" s="17"/>
      <c r="R6" s="17"/>
      <c r="S6" s="17"/>
      <c r="T6" s="17"/>
      <c r="U6" s="18"/>
      <c r="V6" s="17"/>
      <c r="W6" s="17"/>
    </row>
    <row r="7" ht="15" customHeight="1" spans="1:23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19">
        <v>10</v>
      </c>
      <c r="K7" s="19">
        <v>11</v>
      </c>
      <c r="L7" s="19">
        <v>12</v>
      </c>
      <c r="M7" s="19">
        <v>13</v>
      </c>
      <c r="N7" s="19">
        <v>14</v>
      </c>
      <c r="O7" s="19">
        <v>15</v>
      </c>
      <c r="P7" s="19">
        <v>16</v>
      </c>
      <c r="Q7" s="19">
        <v>17</v>
      </c>
      <c r="R7" s="19">
        <v>18</v>
      </c>
      <c r="S7" s="19">
        <v>19</v>
      </c>
      <c r="T7" s="19">
        <v>20</v>
      </c>
      <c r="U7" s="19">
        <v>21</v>
      </c>
      <c r="V7" s="19">
        <v>22</v>
      </c>
      <c r="W7" s="19">
        <v>23</v>
      </c>
    </row>
    <row r="8" ht="32.9" customHeight="1" spans="1:23">
      <c r="A8" s="23"/>
      <c r="B8" s="109"/>
      <c r="C8" s="23" t="s">
        <v>204</v>
      </c>
      <c r="D8" s="23"/>
      <c r="E8" s="23"/>
      <c r="F8" s="23"/>
      <c r="G8" s="23"/>
      <c r="H8" s="23"/>
      <c r="I8" s="112">
        <v>314400.66</v>
      </c>
      <c r="J8" s="112"/>
      <c r="K8" s="112"/>
      <c r="L8" s="112"/>
      <c r="M8" s="112"/>
      <c r="N8" s="112">
        <v>314400.66</v>
      </c>
      <c r="O8" s="112"/>
      <c r="P8" s="112"/>
      <c r="Q8" s="112"/>
      <c r="R8" s="112"/>
      <c r="S8" s="112"/>
      <c r="T8" s="112"/>
      <c r="U8" s="93"/>
      <c r="V8" s="112"/>
      <c r="W8" s="112"/>
    </row>
    <row r="9" ht="32.9" customHeight="1" spans="1:23">
      <c r="A9" s="23" t="s">
        <v>205</v>
      </c>
      <c r="B9" s="109" t="s">
        <v>206</v>
      </c>
      <c r="C9" s="23" t="s">
        <v>204</v>
      </c>
      <c r="D9" s="23" t="s">
        <v>45</v>
      </c>
      <c r="E9" s="23" t="s">
        <v>63</v>
      </c>
      <c r="F9" s="23" t="s">
        <v>64</v>
      </c>
      <c r="G9" s="23" t="s">
        <v>207</v>
      </c>
      <c r="H9" s="23" t="s">
        <v>208</v>
      </c>
      <c r="I9" s="112">
        <v>4118.9</v>
      </c>
      <c r="J9" s="112"/>
      <c r="K9" s="112"/>
      <c r="L9" s="112"/>
      <c r="M9" s="112"/>
      <c r="N9" s="112">
        <v>4118.9</v>
      </c>
      <c r="O9" s="112"/>
      <c r="P9" s="112"/>
      <c r="Q9" s="112"/>
      <c r="R9" s="112"/>
      <c r="S9" s="112"/>
      <c r="T9" s="112"/>
      <c r="U9" s="93"/>
      <c r="V9" s="112"/>
      <c r="W9" s="112"/>
    </row>
    <row r="10" ht="32.9" customHeight="1" spans="1:23">
      <c r="A10" s="23" t="s">
        <v>205</v>
      </c>
      <c r="B10" s="109" t="s">
        <v>206</v>
      </c>
      <c r="C10" s="23" t="s">
        <v>204</v>
      </c>
      <c r="D10" s="23" t="s">
        <v>45</v>
      </c>
      <c r="E10" s="23" t="s">
        <v>63</v>
      </c>
      <c r="F10" s="23" t="s">
        <v>64</v>
      </c>
      <c r="G10" s="23" t="s">
        <v>209</v>
      </c>
      <c r="H10" s="23" t="s">
        <v>210</v>
      </c>
      <c r="I10" s="112">
        <v>60188.46</v>
      </c>
      <c r="J10" s="112"/>
      <c r="K10" s="112"/>
      <c r="L10" s="112"/>
      <c r="M10" s="112"/>
      <c r="N10" s="112">
        <v>60188.46</v>
      </c>
      <c r="O10" s="112"/>
      <c r="P10" s="112"/>
      <c r="Q10" s="112"/>
      <c r="R10" s="112"/>
      <c r="S10" s="112"/>
      <c r="T10" s="112"/>
      <c r="U10" s="93"/>
      <c r="V10" s="112"/>
      <c r="W10" s="112"/>
    </row>
    <row r="11" ht="32.9" customHeight="1" spans="1:23">
      <c r="A11" s="23" t="s">
        <v>205</v>
      </c>
      <c r="B11" s="109" t="s">
        <v>206</v>
      </c>
      <c r="C11" s="23" t="s">
        <v>204</v>
      </c>
      <c r="D11" s="23" t="s">
        <v>45</v>
      </c>
      <c r="E11" s="23" t="s">
        <v>63</v>
      </c>
      <c r="F11" s="23" t="s">
        <v>64</v>
      </c>
      <c r="G11" s="23" t="s">
        <v>211</v>
      </c>
      <c r="H11" s="23" t="s">
        <v>212</v>
      </c>
      <c r="I11" s="112">
        <v>11867.3</v>
      </c>
      <c r="J11" s="112"/>
      <c r="K11" s="112"/>
      <c r="L11" s="112"/>
      <c r="M11" s="112"/>
      <c r="N11" s="112">
        <v>11867.3</v>
      </c>
      <c r="O11" s="112"/>
      <c r="P11" s="112"/>
      <c r="Q11" s="112"/>
      <c r="R11" s="112"/>
      <c r="S11" s="112"/>
      <c r="T11" s="112"/>
      <c r="U11" s="93"/>
      <c r="V11" s="112"/>
      <c r="W11" s="112"/>
    </row>
    <row r="12" ht="32.9" customHeight="1" spans="1:23">
      <c r="A12" s="23" t="s">
        <v>205</v>
      </c>
      <c r="B12" s="109" t="s">
        <v>206</v>
      </c>
      <c r="C12" s="23" t="s">
        <v>204</v>
      </c>
      <c r="D12" s="23" t="s">
        <v>45</v>
      </c>
      <c r="E12" s="23" t="s">
        <v>63</v>
      </c>
      <c r="F12" s="23" t="s">
        <v>64</v>
      </c>
      <c r="G12" s="23" t="s">
        <v>213</v>
      </c>
      <c r="H12" s="23" t="s">
        <v>214</v>
      </c>
      <c r="I12" s="112">
        <v>193130</v>
      </c>
      <c r="J12" s="112"/>
      <c r="K12" s="112"/>
      <c r="L12" s="112"/>
      <c r="M12" s="112"/>
      <c r="N12" s="112">
        <v>193130</v>
      </c>
      <c r="O12" s="112"/>
      <c r="P12" s="112"/>
      <c r="Q12" s="112"/>
      <c r="R12" s="112"/>
      <c r="S12" s="112"/>
      <c r="T12" s="112"/>
      <c r="U12" s="93"/>
      <c r="V12" s="112"/>
      <c r="W12" s="112"/>
    </row>
    <row r="13" ht="32.9" customHeight="1" spans="1:23">
      <c r="A13" s="23" t="s">
        <v>205</v>
      </c>
      <c r="B13" s="109" t="s">
        <v>206</v>
      </c>
      <c r="C13" s="23" t="s">
        <v>204</v>
      </c>
      <c r="D13" s="23" t="s">
        <v>45</v>
      </c>
      <c r="E13" s="23" t="s">
        <v>63</v>
      </c>
      <c r="F13" s="23" t="s">
        <v>64</v>
      </c>
      <c r="G13" s="23" t="s">
        <v>196</v>
      </c>
      <c r="H13" s="23" t="s">
        <v>197</v>
      </c>
      <c r="I13" s="112">
        <v>45096</v>
      </c>
      <c r="J13" s="112"/>
      <c r="K13" s="112"/>
      <c r="L13" s="112"/>
      <c r="M13" s="112"/>
      <c r="N13" s="112">
        <v>45096</v>
      </c>
      <c r="O13" s="112"/>
      <c r="P13" s="112"/>
      <c r="Q13" s="112"/>
      <c r="R13" s="112"/>
      <c r="S13" s="112"/>
      <c r="T13" s="112"/>
      <c r="U13" s="93"/>
      <c r="V13" s="112"/>
      <c r="W13" s="112"/>
    </row>
    <row r="14" ht="32.9" customHeight="1" spans="1:23">
      <c r="A14" s="23"/>
      <c r="B14" s="23"/>
      <c r="C14" s="23" t="s">
        <v>215</v>
      </c>
      <c r="D14" s="23"/>
      <c r="E14" s="23"/>
      <c r="F14" s="23"/>
      <c r="G14" s="23"/>
      <c r="H14" s="23"/>
      <c r="I14" s="112">
        <v>906580000</v>
      </c>
      <c r="J14" s="112">
        <v>906580000</v>
      </c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93"/>
      <c r="V14" s="112"/>
      <c r="W14" s="112"/>
    </row>
    <row r="15" ht="32.9" customHeight="1" spans="1:23">
      <c r="A15" s="23" t="s">
        <v>216</v>
      </c>
      <c r="B15" s="109" t="s">
        <v>217</v>
      </c>
      <c r="C15" s="23" t="s">
        <v>215</v>
      </c>
      <c r="D15" s="23" t="s">
        <v>45</v>
      </c>
      <c r="E15" s="23" t="s">
        <v>69</v>
      </c>
      <c r="F15" s="23" t="s">
        <v>70</v>
      </c>
      <c r="G15" s="23" t="s">
        <v>218</v>
      </c>
      <c r="H15" s="23" t="s">
        <v>219</v>
      </c>
      <c r="I15" s="112">
        <v>813720000</v>
      </c>
      <c r="J15" s="112">
        <v>813720000</v>
      </c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93"/>
      <c r="V15" s="112"/>
      <c r="W15" s="112"/>
    </row>
    <row r="16" ht="32.9" customHeight="1" spans="1:23">
      <c r="A16" s="23" t="s">
        <v>216</v>
      </c>
      <c r="B16" s="109" t="s">
        <v>217</v>
      </c>
      <c r="C16" s="23" t="s">
        <v>215</v>
      </c>
      <c r="D16" s="23" t="s">
        <v>45</v>
      </c>
      <c r="E16" s="23" t="s">
        <v>73</v>
      </c>
      <c r="F16" s="23" t="s">
        <v>74</v>
      </c>
      <c r="G16" s="23" t="s">
        <v>218</v>
      </c>
      <c r="H16" s="23" t="s">
        <v>219</v>
      </c>
      <c r="I16" s="112">
        <v>92860000</v>
      </c>
      <c r="J16" s="112">
        <v>92860000</v>
      </c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93"/>
      <c r="V16" s="112"/>
      <c r="W16" s="112"/>
    </row>
    <row r="17" ht="32.9" customHeight="1" spans="1:23">
      <c r="A17" s="23"/>
      <c r="B17" s="23"/>
      <c r="C17" s="23" t="s">
        <v>220</v>
      </c>
      <c r="D17" s="23"/>
      <c r="E17" s="23"/>
      <c r="F17" s="23"/>
      <c r="G17" s="23"/>
      <c r="H17" s="23"/>
      <c r="I17" s="112">
        <v>9048110</v>
      </c>
      <c r="J17" s="112"/>
      <c r="K17" s="112"/>
      <c r="L17" s="112"/>
      <c r="M17" s="112"/>
      <c r="N17" s="112">
        <v>9048110</v>
      </c>
      <c r="O17" s="112"/>
      <c r="P17" s="112"/>
      <c r="Q17" s="112"/>
      <c r="R17" s="112"/>
      <c r="S17" s="112"/>
      <c r="T17" s="112"/>
      <c r="U17" s="93"/>
      <c r="V17" s="112"/>
      <c r="W17" s="112"/>
    </row>
    <row r="18" ht="32.9" customHeight="1" spans="1:23">
      <c r="A18" s="23" t="s">
        <v>221</v>
      </c>
      <c r="B18" s="109" t="s">
        <v>222</v>
      </c>
      <c r="C18" s="23" t="s">
        <v>220</v>
      </c>
      <c r="D18" s="23" t="s">
        <v>45</v>
      </c>
      <c r="E18" s="23" t="s">
        <v>73</v>
      </c>
      <c r="F18" s="23" t="s">
        <v>74</v>
      </c>
      <c r="G18" s="23" t="s">
        <v>218</v>
      </c>
      <c r="H18" s="23" t="s">
        <v>219</v>
      </c>
      <c r="I18" s="112">
        <v>2583500</v>
      </c>
      <c r="J18" s="112"/>
      <c r="K18" s="112"/>
      <c r="L18" s="112"/>
      <c r="M18" s="112"/>
      <c r="N18" s="112">
        <v>2583500</v>
      </c>
      <c r="O18" s="112"/>
      <c r="P18" s="112"/>
      <c r="Q18" s="112"/>
      <c r="R18" s="112"/>
      <c r="S18" s="112"/>
      <c r="T18" s="112"/>
      <c r="U18" s="93"/>
      <c r="V18" s="112"/>
      <c r="W18" s="112"/>
    </row>
    <row r="19" ht="32.9" customHeight="1" spans="1:23">
      <c r="A19" s="23" t="s">
        <v>221</v>
      </c>
      <c r="B19" s="109" t="s">
        <v>222</v>
      </c>
      <c r="C19" s="23" t="s">
        <v>220</v>
      </c>
      <c r="D19" s="23" t="s">
        <v>45</v>
      </c>
      <c r="E19" s="23" t="s">
        <v>75</v>
      </c>
      <c r="F19" s="23" t="s">
        <v>76</v>
      </c>
      <c r="G19" s="23" t="s">
        <v>218</v>
      </c>
      <c r="H19" s="23" t="s">
        <v>219</v>
      </c>
      <c r="I19" s="112">
        <v>6464610</v>
      </c>
      <c r="J19" s="112"/>
      <c r="K19" s="112"/>
      <c r="L19" s="112"/>
      <c r="M19" s="112"/>
      <c r="N19" s="112">
        <v>6464610</v>
      </c>
      <c r="O19" s="112"/>
      <c r="P19" s="112"/>
      <c r="Q19" s="112"/>
      <c r="R19" s="112"/>
      <c r="S19" s="112"/>
      <c r="T19" s="112"/>
      <c r="U19" s="93"/>
      <c r="V19" s="112"/>
      <c r="W19" s="112"/>
    </row>
    <row r="20" ht="32.9" customHeight="1" spans="1:23">
      <c r="A20" s="23"/>
      <c r="B20" s="23"/>
      <c r="C20" s="23" t="s">
        <v>223</v>
      </c>
      <c r="D20" s="23"/>
      <c r="E20" s="23"/>
      <c r="F20" s="23"/>
      <c r="G20" s="23"/>
      <c r="H20" s="23"/>
      <c r="I20" s="112">
        <v>603400</v>
      </c>
      <c r="J20" s="112"/>
      <c r="K20" s="112"/>
      <c r="L20" s="112"/>
      <c r="M20" s="112"/>
      <c r="N20" s="112">
        <v>603400</v>
      </c>
      <c r="O20" s="112"/>
      <c r="P20" s="112"/>
      <c r="Q20" s="112"/>
      <c r="R20" s="112"/>
      <c r="S20" s="112"/>
      <c r="T20" s="112"/>
      <c r="U20" s="93"/>
      <c r="V20" s="112"/>
      <c r="W20" s="112"/>
    </row>
    <row r="21" ht="32.9" customHeight="1" spans="1:23">
      <c r="A21" s="23" t="s">
        <v>216</v>
      </c>
      <c r="B21" s="109" t="s">
        <v>217</v>
      </c>
      <c r="C21" s="23" t="s">
        <v>215</v>
      </c>
      <c r="D21" s="23" t="s">
        <v>45</v>
      </c>
      <c r="E21" s="23" t="s">
        <v>73</v>
      </c>
      <c r="F21" s="23" t="s">
        <v>74</v>
      </c>
      <c r="G21" s="23" t="s">
        <v>218</v>
      </c>
      <c r="H21" s="23" t="s">
        <v>219</v>
      </c>
      <c r="I21" s="112">
        <v>603400</v>
      </c>
      <c r="J21" s="112"/>
      <c r="K21" s="112"/>
      <c r="L21" s="112"/>
      <c r="M21" s="112"/>
      <c r="N21" s="112">
        <v>603400</v>
      </c>
      <c r="O21" s="112"/>
      <c r="P21" s="112"/>
      <c r="Q21" s="112"/>
      <c r="R21" s="112"/>
      <c r="S21" s="112"/>
      <c r="T21" s="112"/>
      <c r="U21" s="93"/>
      <c r="V21" s="112"/>
      <c r="W21" s="112"/>
    </row>
    <row r="22" ht="32.9" customHeight="1" spans="1:23">
      <c r="A22" s="23"/>
      <c r="B22" s="23"/>
      <c r="C22" s="23" t="s">
        <v>224</v>
      </c>
      <c r="D22" s="23"/>
      <c r="E22" s="23"/>
      <c r="F22" s="23"/>
      <c r="G22" s="23"/>
      <c r="H22" s="23"/>
      <c r="I22" s="112">
        <v>34775306.8</v>
      </c>
      <c r="J22" s="112">
        <v>31200000</v>
      </c>
      <c r="K22" s="112"/>
      <c r="L22" s="112"/>
      <c r="M22" s="112"/>
      <c r="N22" s="112">
        <v>3575306.8</v>
      </c>
      <c r="O22" s="112"/>
      <c r="P22" s="112"/>
      <c r="Q22" s="112"/>
      <c r="R22" s="112"/>
      <c r="S22" s="112"/>
      <c r="T22" s="112"/>
      <c r="U22" s="93"/>
      <c r="V22" s="112"/>
      <c r="W22" s="112"/>
    </row>
    <row r="23" ht="32.9" customHeight="1" spans="1:23">
      <c r="A23" s="23" t="s">
        <v>216</v>
      </c>
      <c r="B23" s="109" t="s">
        <v>225</v>
      </c>
      <c r="C23" s="23" t="s">
        <v>224</v>
      </c>
      <c r="D23" s="23" t="s">
        <v>45</v>
      </c>
      <c r="E23" s="23" t="s">
        <v>69</v>
      </c>
      <c r="F23" s="23" t="s">
        <v>70</v>
      </c>
      <c r="G23" s="23" t="s">
        <v>218</v>
      </c>
      <c r="H23" s="23" t="s">
        <v>219</v>
      </c>
      <c r="I23" s="112">
        <v>30000106.8</v>
      </c>
      <c r="J23" s="112">
        <v>30000000</v>
      </c>
      <c r="K23" s="112"/>
      <c r="L23" s="112"/>
      <c r="M23" s="112"/>
      <c r="N23" s="112">
        <v>106.8</v>
      </c>
      <c r="O23" s="112"/>
      <c r="P23" s="112"/>
      <c r="Q23" s="112"/>
      <c r="R23" s="112"/>
      <c r="S23" s="112"/>
      <c r="T23" s="112"/>
      <c r="U23" s="93"/>
      <c r="V23" s="112"/>
      <c r="W23" s="112"/>
    </row>
    <row r="24" ht="32.9" customHeight="1" spans="1:23">
      <c r="A24" s="23" t="s">
        <v>216</v>
      </c>
      <c r="B24" s="109" t="s">
        <v>225</v>
      </c>
      <c r="C24" s="23" t="s">
        <v>224</v>
      </c>
      <c r="D24" s="23" t="s">
        <v>45</v>
      </c>
      <c r="E24" s="23" t="s">
        <v>73</v>
      </c>
      <c r="F24" s="23" t="s">
        <v>74</v>
      </c>
      <c r="G24" s="23" t="s">
        <v>218</v>
      </c>
      <c r="H24" s="23" t="s">
        <v>219</v>
      </c>
      <c r="I24" s="112">
        <v>1200000</v>
      </c>
      <c r="J24" s="112">
        <v>1200000</v>
      </c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93"/>
      <c r="V24" s="112"/>
      <c r="W24" s="112"/>
    </row>
    <row r="25" ht="32.9" customHeight="1" spans="1:23">
      <c r="A25" s="23" t="s">
        <v>216</v>
      </c>
      <c r="B25" s="109" t="s">
        <v>225</v>
      </c>
      <c r="C25" s="23" t="s">
        <v>224</v>
      </c>
      <c r="D25" s="23" t="s">
        <v>45</v>
      </c>
      <c r="E25" s="23" t="s">
        <v>75</v>
      </c>
      <c r="F25" s="23" t="s">
        <v>76</v>
      </c>
      <c r="G25" s="23" t="s">
        <v>218</v>
      </c>
      <c r="H25" s="23" t="s">
        <v>219</v>
      </c>
      <c r="I25" s="112">
        <v>3575200</v>
      </c>
      <c r="J25" s="112"/>
      <c r="K25" s="112"/>
      <c r="L25" s="112"/>
      <c r="M25" s="112"/>
      <c r="N25" s="112">
        <v>3575200</v>
      </c>
      <c r="O25" s="112"/>
      <c r="P25" s="112"/>
      <c r="Q25" s="112"/>
      <c r="R25" s="112"/>
      <c r="S25" s="112"/>
      <c r="T25" s="112"/>
      <c r="U25" s="93"/>
      <c r="V25" s="112"/>
      <c r="W25" s="112"/>
    </row>
    <row r="26" ht="18.75" customHeight="1" spans="1:23">
      <c r="A26" s="30" t="s">
        <v>104</v>
      </c>
      <c r="B26" s="31"/>
      <c r="C26" s="31"/>
      <c r="D26" s="31"/>
      <c r="E26" s="31"/>
      <c r="F26" s="31"/>
      <c r="G26" s="31"/>
      <c r="H26" s="32"/>
      <c r="I26" s="112">
        <v>951321217.46</v>
      </c>
      <c r="J26" s="112">
        <v>937780000</v>
      </c>
      <c r="K26" s="112"/>
      <c r="L26" s="112"/>
      <c r="M26" s="112"/>
      <c r="N26" s="112">
        <v>13541217.46</v>
      </c>
      <c r="O26" s="112"/>
      <c r="P26" s="112"/>
      <c r="Q26" s="112"/>
      <c r="R26" s="112"/>
      <c r="S26" s="112"/>
      <c r="T26" s="112"/>
      <c r="U26" s="93"/>
      <c r="V26" s="112"/>
      <c r="W26" s="112"/>
    </row>
  </sheetData>
  <mergeCells count="28">
    <mergeCell ref="A2:W2"/>
    <mergeCell ref="A3:I3"/>
    <mergeCell ref="J4:M4"/>
    <mergeCell ref="N4:P4"/>
    <mergeCell ref="R4:W4"/>
    <mergeCell ref="J5:K5"/>
    <mergeCell ref="A26:H26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24"/>
  <sheetViews>
    <sheetView showZeros="0" workbookViewId="0">
      <selection activeCell="A1" sqref="A1"/>
    </sheetView>
  </sheetViews>
  <sheetFormatPr defaultColWidth="9.14166666666667" defaultRowHeight="12" customHeight="1"/>
  <cols>
    <col min="1" max="1" width="31.3916666666667" customWidth="1"/>
    <col min="2" max="2" width="29" customWidth="1"/>
    <col min="3" max="3" width="17.175" customWidth="1"/>
    <col min="4" max="4" width="21.0333333333333" customWidth="1"/>
    <col min="5" max="5" width="23.575" customWidth="1"/>
    <col min="6" max="6" width="11.2833333333333" customWidth="1"/>
    <col min="7" max="7" width="10.3166666666667" customWidth="1"/>
    <col min="8" max="8" width="9.31666666666667" customWidth="1"/>
    <col min="9" max="9" width="13.425" customWidth="1"/>
    <col min="10" max="10" width="40.5333333333333" customWidth="1"/>
  </cols>
  <sheetData>
    <row r="1" customHeight="1" spans="10:10">
      <c r="J1" s="54" t="s">
        <v>226</v>
      </c>
    </row>
    <row r="2" ht="28.5" customHeight="1" spans="1:10">
      <c r="A2" s="44" t="s">
        <v>227</v>
      </c>
      <c r="B2" s="27"/>
      <c r="C2" s="27"/>
      <c r="D2" s="27"/>
      <c r="E2" s="27"/>
      <c r="F2" s="45"/>
      <c r="G2" s="27"/>
      <c r="H2" s="45"/>
      <c r="I2" s="45"/>
      <c r="J2" s="27"/>
    </row>
    <row r="3" ht="15" customHeight="1" spans="1:1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</row>
    <row r="4" ht="14.25" customHeight="1" spans="1:10">
      <c r="A4" s="46" t="s">
        <v>228</v>
      </c>
      <c r="B4" s="46" t="s">
        <v>229</v>
      </c>
      <c r="C4" s="46" t="s">
        <v>230</v>
      </c>
      <c r="D4" s="46" t="s">
        <v>231</v>
      </c>
      <c r="E4" s="46" t="s">
        <v>232</v>
      </c>
      <c r="F4" s="47" t="s">
        <v>233</v>
      </c>
      <c r="G4" s="46" t="s">
        <v>234</v>
      </c>
      <c r="H4" s="47" t="s">
        <v>235</v>
      </c>
      <c r="I4" s="47" t="s">
        <v>236</v>
      </c>
      <c r="J4" s="46" t="s">
        <v>237</v>
      </c>
    </row>
    <row r="5" ht="14.25" customHeight="1" spans="1:10">
      <c r="A5" s="46">
        <v>1</v>
      </c>
      <c r="B5" s="46">
        <v>2</v>
      </c>
      <c r="C5" s="46">
        <v>3</v>
      </c>
      <c r="D5" s="46">
        <v>4</v>
      </c>
      <c r="E5" s="46">
        <v>5</v>
      </c>
      <c r="F5" s="47">
        <v>6</v>
      </c>
      <c r="G5" s="46">
        <v>7</v>
      </c>
      <c r="H5" s="47">
        <v>8</v>
      </c>
      <c r="I5" s="47">
        <v>9</v>
      </c>
      <c r="J5" s="46">
        <v>10</v>
      </c>
    </row>
    <row r="6" ht="17.3" customHeight="1" spans="1:10">
      <c r="A6" s="48" t="s">
        <v>45</v>
      </c>
      <c r="B6" s="49"/>
      <c r="C6" s="49"/>
      <c r="D6" s="49"/>
      <c r="E6" s="50"/>
      <c r="F6" s="51"/>
      <c r="G6" s="50"/>
      <c r="H6" s="51"/>
      <c r="I6" s="51"/>
      <c r="J6" s="50"/>
    </row>
    <row r="7" ht="47.3" customHeight="1" spans="1:10">
      <c r="A7" s="52" t="s">
        <v>215</v>
      </c>
      <c r="B7" s="53" t="s">
        <v>238</v>
      </c>
      <c r="C7" s="53" t="s">
        <v>239</v>
      </c>
      <c r="D7" s="53" t="s">
        <v>240</v>
      </c>
      <c r="E7" s="48" t="s">
        <v>241</v>
      </c>
      <c r="F7" s="53" t="s">
        <v>242</v>
      </c>
      <c r="G7" s="48" t="s">
        <v>125</v>
      </c>
      <c r="H7" s="53" t="s">
        <v>243</v>
      </c>
      <c r="I7" s="53" t="s">
        <v>244</v>
      </c>
      <c r="J7" s="55" t="s">
        <v>245</v>
      </c>
    </row>
    <row r="8" ht="47.3" customHeight="1" spans="1:10">
      <c r="A8" s="52" t="s">
        <v>215</v>
      </c>
      <c r="B8" s="53" t="s">
        <v>238</v>
      </c>
      <c r="C8" s="53" t="s">
        <v>239</v>
      </c>
      <c r="D8" s="53" t="s">
        <v>240</v>
      </c>
      <c r="E8" s="48" t="s">
        <v>246</v>
      </c>
      <c r="F8" s="53" t="s">
        <v>242</v>
      </c>
      <c r="G8" s="48" t="s">
        <v>247</v>
      </c>
      <c r="H8" s="53" t="s">
        <v>243</v>
      </c>
      <c r="I8" s="53" t="s">
        <v>244</v>
      </c>
      <c r="J8" s="55" t="s">
        <v>248</v>
      </c>
    </row>
    <row r="9" ht="47.3" customHeight="1" spans="1:10">
      <c r="A9" s="52" t="s">
        <v>215</v>
      </c>
      <c r="B9" s="53" t="s">
        <v>238</v>
      </c>
      <c r="C9" s="53" t="s">
        <v>239</v>
      </c>
      <c r="D9" s="53" t="s">
        <v>240</v>
      </c>
      <c r="E9" s="48" t="s">
        <v>249</v>
      </c>
      <c r="F9" s="53" t="s">
        <v>242</v>
      </c>
      <c r="G9" s="48" t="s">
        <v>250</v>
      </c>
      <c r="H9" s="53" t="s">
        <v>243</v>
      </c>
      <c r="I9" s="53" t="s">
        <v>244</v>
      </c>
      <c r="J9" s="55" t="s">
        <v>251</v>
      </c>
    </row>
    <row r="10" ht="47.3" customHeight="1" spans="1:10">
      <c r="A10" s="52" t="s">
        <v>215</v>
      </c>
      <c r="B10" s="53" t="s">
        <v>238</v>
      </c>
      <c r="C10" s="53" t="s">
        <v>239</v>
      </c>
      <c r="D10" s="53" t="s">
        <v>240</v>
      </c>
      <c r="E10" s="48" t="s">
        <v>252</v>
      </c>
      <c r="F10" s="53" t="s">
        <v>242</v>
      </c>
      <c r="G10" s="48" t="s">
        <v>253</v>
      </c>
      <c r="H10" s="53" t="s">
        <v>243</v>
      </c>
      <c r="I10" s="53" t="s">
        <v>244</v>
      </c>
      <c r="J10" s="55" t="s">
        <v>254</v>
      </c>
    </row>
    <row r="11" ht="47.3" customHeight="1" spans="1:10">
      <c r="A11" s="52" t="s">
        <v>215</v>
      </c>
      <c r="B11" s="53" t="s">
        <v>238</v>
      </c>
      <c r="C11" s="53" t="s">
        <v>239</v>
      </c>
      <c r="D11" s="53" t="s">
        <v>240</v>
      </c>
      <c r="E11" s="48" t="s">
        <v>255</v>
      </c>
      <c r="F11" s="53" t="s">
        <v>242</v>
      </c>
      <c r="G11" s="48" t="s">
        <v>256</v>
      </c>
      <c r="H11" s="53" t="s">
        <v>243</v>
      </c>
      <c r="I11" s="53" t="s">
        <v>244</v>
      </c>
      <c r="J11" s="55" t="s">
        <v>257</v>
      </c>
    </row>
    <row r="12" ht="47.3" customHeight="1" spans="1:10">
      <c r="A12" s="52" t="s">
        <v>215</v>
      </c>
      <c r="B12" s="53" t="s">
        <v>238</v>
      </c>
      <c r="C12" s="53" t="s">
        <v>239</v>
      </c>
      <c r="D12" s="53" t="s">
        <v>240</v>
      </c>
      <c r="E12" s="48" t="s">
        <v>258</v>
      </c>
      <c r="F12" s="53" t="s">
        <v>242</v>
      </c>
      <c r="G12" s="48" t="s">
        <v>259</v>
      </c>
      <c r="H12" s="53" t="s">
        <v>243</v>
      </c>
      <c r="I12" s="53" t="s">
        <v>244</v>
      </c>
      <c r="J12" s="55" t="s">
        <v>260</v>
      </c>
    </row>
    <row r="13" ht="47.3" customHeight="1" spans="1:10">
      <c r="A13" s="52" t="s">
        <v>215</v>
      </c>
      <c r="B13" s="53" t="s">
        <v>238</v>
      </c>
      <c r="C13" s="53" t="s">
        <v>239</v>
      </c>
      <c r="D13" s="53" t="s">
        <v>261</v>
      </c>
      <c r="E13" s="48" t="s">
        <v>262</v>
      </c>
      <c r="F13" s="53" t="s">
        <v>242</v>
      </c>
      <c r="G13" s="48" t="s">
        <v>263</v>
      </c>
      <c r="H13" s="53" t="s">
        <v>264</v>
      </c>
      <c r="I13" s="53" t="s">
        <v>244</v>
      </c>
      <c r="J13" s="55" t="s">
        <v>265</v>
      </c>
    </row>
    <row r="14" ht="47.3" customHeight="1" spans="1:10">
      <c r="A14" s="52" t="s">
        <v>215</v>
      </c>
      <c r="B14" s="53" t="s">
        <v>238</v>
      </c>
      <c r="C14" s="53" t="s">
        <v>239</v>
      </c>
      <c r="D14" s="53" t="s">
        <v>266</v>
      </c>
      <c r="E14" s="48" t="s">
        <v>267</v>
      </c>
      <c r="F14" s="53" t="s">
        <v>268</v>
      </c>
      <c r="G14" s="48" t="s">
        <v>269</v>
      </c>
      <c r="H14" s="53" t="s">
        <v>264</v>
      </c>
      <c r="I14" s="53" t="s">
        <v>244</v>
      </c>
      <c r="J14" s="55" t="s">
        <v>270</v>
      </c>
    </row>
    <row r="15" ht="47.3" customHeight="1" spans="1:10">
      <c r="A15" s="52" t="s">
        <v>215</v>
      </c>
      <c r="B15" s="53" t="s">
        <v>238</v>
      </c>
      <c r="C15" s="53" t="s">
        <v>271</v>
      </c>
      <c r="D15" s="53" t="s">
        <v>272</v>
      </c>
      <c r="E15" s="48" t="s">
        <v>273</v>
      </c>
      <c r="F15" s="53" t="s">
        <v>268</v>
      </c>
      <c r="G15" s="48" t="s">
        <v>269</v>
      </c>
      <c r="H15" s="53" t="s">
        <v>264</v>
      </c>
      <c r="I15" s="53" t="s">
        <v>244</v>
      </c>
      <c r="J15" s="55" t="s">
        <v>274</v>
      </c>
    </row>
    <row r="16" ht="47.3" customHeight="1" spans="1:10">
      <c r="A16" s="52" t="s">
        <v>215</v>
      </c>
      <c r="B16" s="53" t="s">
        <v>238</v>
      </c>
      <c r="C16" s="53" t="s">
        <v>271</v>
      </c>
      <c r="D16" s="53" t="s">
        <v>272</v>
      </c>
      <c r="E16" s="48" t="s">
        <v>275</v>
      </c>
      <c r="F16" s="53" t="s">
        <v>268</v>
      </c>
      <c r="G16" s="48" t="s">
        <v>276</v>
      </c>
      <c r="H16" s="53" t="s">
        <v>264</v>
      </c>
      <c r="I16" s="53" t="s">
        <v>244</v>
      </c>
      <c r="J16" s="55" t="s">
        <v>277</v>
      </c>
    </row>
    <row r="17" ht="47.3" customHeight="1" spans="1:10">
      <c r="A17" s="52" t="s">
        <v>215</v>
      </c>
      <c r="B17" s="53" t="s">
        <v>238</v>
      </c>
      <c r="C17" s="53" t="s">
        <v>278</v>
      </c>
      <c r="D17" s="53" t="s">
        <v>279</v>
      </c>
      <c r="E17" s="48" t="s">
        <v>280</v>
      </c>
      <c r="F17" s="53" t="s">
        <v>242</v>
      </c>
      <c r="G17" s="48" t="s">
        <v>276</v>
      </c>
      <c r="H17" s="53" t="s">
        <v>264</v>
      </c>
      <c r="I17" s="53" t="s">
        <v>244</v>
      </c>
      <c r="J17" s="55" t="s">
        <v>280</v>
      </c>
    </row>
    <row r="18" ht="47.3" customHeight="1" spans="1:10">
      <c r="A18" s="52" t="s">
        <v>224</v>
      </c>
      <c r="B18" s="53" t="s">
        <v>281</v>
      </c>
      <c r="C18" s="53" t="s">
        <v>239</v>
      </c>
      <c r="D18" s="53" t="s">
        <v>240</v>
      </c>
      <c r="E18" s="48" t="s">
        <v>282</v>
      </c>
      <c r="F18" s="53" t="s">
        <v>268</v>
      </c>
      <c r="G18" s="48" t="s">
        <v>283</v>
      </c>
      <c r="H18" s="53" t="s">
        <v>284</v>
      </c>
      <c r="I18" s="53" t="s">
        <v>244</v>
      </c>
      <c r="J18" s="55" t="s">
        <v>285</v>
      </c>
    </row>
    <row r="19" ht="47.3" customHeight="1" spans="1:10">
      <c r="A19" s="52" t="s">
        <v>224</v>
      </c>
      <c r="B19" s="53" t="s">
        <v>281</v>
      </c>
      <c r="C19" s="53" t="s">
        <v>239</v>
      </c>
      <c r="D19" s="53" t="s">
        <v>240</v>
      </c>
      <c r="E19" s="48" t="s">
        <v>286</v>
      </c>
      <c r="F19" s="53" t="s">
        <v>268</v>
      </c>
      <c r="G19" s="48" t="s">
        <v>287</v>
      </c>
      <c r="H19" s="53" t="s">
        <v>284</v>
      </c>
      <c r="I19" s="53" t="s">
        <v>244</v>
      </c>
      <c r="J19" s="55" t="s">
        <v>288</v>
      </c>
    </row>
    <row r="20" ht="47.3" customHeight="1" spans="1:10">
      <c r="A20" s="52" t="s">
        <v>224</v>
      </c>
      <c r="B20" s="53" t="s">
        <v>281</v>
      </c>
      <c r="C20" s="53" t="s">
        <v>239</v>
      </c>
      <c r="D20" s="53" t="s">
        <v>240</v>
      </c>
      <c r="E20" s="48" t="s">
        <v>289</v>
      </c>
      <c r="F20" s="53" t="s">
        <v>268</v>
      </c>
      <c r="G20" s="48" t="s">
        <v>290</v>
      </c>
      <c r="H20" s="53" t="s">
        <v>284</v>
      </c>
      <c r="I20" s="53" t="s">
        <v>244</v>
      </c>
      <c r="J20" s="55" t="s">
        <v>291</v>
      </c>
    </row>
    <row r="21" ht="47.3" customHeight="1" spans="1:10">
      <c r="A21" s="52" t="s">
        <v>224</v>
      </c>
      <c r="B21" s="53" t="s">
        <v>281</v>
      </c>
      <c r="C21" s="53" t="s">
        <v>239</v>
      </c>
      <c r="D21" s="53" t="s">
        <v>240</v>
      </c>
      <c r="E21" s="48" t="s">
        <v>292</v>
      </c>
      <c r="F21" s="53" t="s">
        <v>268</v>
      </c>
      <c r="G21" s="48" t="s">
        <v>283</v>
      </c>
      <c r="H21" s="53" t="s">
        <v>284</v>
      </c>
      <c r="I21" s="53" t="s">
        <v>244</v>
      </c>
      <c r="J21" s="55" t="s">
        <v>293</v>
      </c>
    </row>
    <row r="22" ht="47.3" customHeight="1" spans="1:10">
      <c r="A22" s="52" t="s">
        <v>224</v>
      </c>
      <c r="B22" s="53" t="s">
        <v>281</v>
      </c>
      <c r="C22" s="53" t="s">
        <v>239</v>
      </c>
      <c r="D22" s="53" t="s">
        <v>266</v>
      </c>
      <c r="E22" s="48" t="s">
        <v>294</v>
      </c>
      <c r="F22" s="53" t="s">
        <v>268</v>
      </c>
      <c r="G22" s="48" t="s">
        <v>269</v>
      </c>
      <c r="H22" s="53" t="s">
        <v>264</v>
      </c>
      <c r="I22" s="53" t="s">
        <v>244</v>
      </c>
      <c r="J22" s="55" t="s">
        <v>295</v>
      </c>
    </row>
    <row r="23" ht="47.3" customHeight="1" spans="1:10">
      <c r="A23" s="52" t="s">
        <v>224</v>
      </c>
      <c r="B23" s="53" t="s">
        <v>281</v>
      </c>
      <c r="C23" s="53" t="s">
        <v>271</v>
      </c>
      <c r="D23" s="53" t="s">
        <v>272</v>
      </c>
      <c r="E23" s="48" t="s">
        <v>296</v>
      </c>
      <c r="F23" s="53" t="s">
        <v>268</v>
      </c>
      <c r="G23" s="48" t="s">
        <v>269</v>
      </c>
      <c r="H23" s="53" t="s">
        <v>264</v>
      </c>
      <c r="I23" s="53" t="s">
        <v>244</v>
      </c>
      <c r="J23" s="55" t="s">
        <v>297</v>
      </c>
    </row>
    <row r="24" ht="47.3" customHeight="1" spans="1:10">
      <c r="A24" s="52" t="s">
        <v>224</v>
      </c>
      <c r="B24" s="53" t="s">
        <v>281</v>
      </c>
      <c r="C24" s="53" t="s">
        <v>278</v>
      </c>
      <c r="D24" s="53" t="s">
        <v>279</v>
      </c>
      <c r="E24" s="48" t="s">
        <v>298</v>
      </c>
      <c r="F24" s="53" t="s">
        <v>242</v>
      </c>
      <c r="G24" s="48" t="s">
        <v>276</v>
      </c>
      <c r="H24" s="53" t="s">
        <v>264</v>
      </c>
      <c r="I24" s="53" t="s">
        <v>244</v>
      </c>
      <c r="J24" s="55" t="s">
        <v>299</v>
      </c>
    </row>
  </sheetData>
  <mergeCells count="6">
    <mergeCell ref="A2:J2"/>
    <mergeCell ref="A3:H3"/>
    <mergeCell ref="A7:A17"/>
    <mergeCell ref="A18:A24"/>
    <mergeCell ref="B7:B17"/>
    <mergeCell ref="B18:B24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9"/>
  <sheetViews>
    <sheetView showZeros="0" tabSelected="1" workbookViewId="0">
      <selection activeCell="C18" sqref="C18"/>
    </sheetView>
  </sheetViews>
  <sheetFormatPr defaultColWidth="9.14166666666667" defaultRowHeight="14.25" customHeight="1" outlineLevelCol="5"/>
  <cols>
    <col min="1" max="1" width="29.0333333333333" customWidth="1"/>
    <col min="2" max="2" width="26.625" customWidth="1"/>
    <col min="3" max="3" width="25.25" customWidth="1"/>
    <col min="4" max="4" width="26.25" customWidth="1"/>
    <col min="5" max="5" width="24.25" customWidth="1"/>
    <col min="6" max="6" width="26.5" customWidth="1"/>
  </cols>
  <sheetData>
    <row r="1" ht="15.75" customHeight="1" spans="6:6">
      <c r="F1" s="56" t="s">
        <v>300</v>
      </c>
    </row>
    <row r="2" ht="28.5" customHeight="1" spans="1:6">
      <c r="A2" s="27" t="s">
        <v>301</v>
      </c>
      <c r="B2" s="27"/>
      <c r="C2" s="27"/>
      <c r="D2" s="27"/>
      <c r="E2" s="27"/>
      <c r="F2" s="27"/>
    </row>
    <row r="3" ht="30" customHeight="1" spans="1:6">
      <c r="A3" s="103" t="str">
        <f>"单位名称："&amp;"云南省学生资助管理中心（云南省教育厅外资贷款管理中心）"</f>
        <v>单位名称：云南省学生资助管理中心（云南省教育厅外资贷款管理中心）</v>
      </c>
      <c r="B3" s="104"/>
      <c r="C3" s="104"/>
      <c r="D3" s="59"/>
      <c r="E3" s="59"/>
      <c r="F3" s="105" t="s">
        <v>2</v>
      </c>
    </row>
    <row r="4" ht="18.75" customHeight="1" spans="1:6">
      <c r="A4" s="9" t="s">
        <v>138</v>
      </c>
      <c r="B4" s="9" t="s">
        <v>48</v>
      </c>
      <c r="C4" s="9" t="s">
        <v>49</v>
      </c>
      <c r="D4" s="15" t="s">
        <v>302</v>
      </c>
      <c r="E4" s="62"/>
      <c r="F4" s="62"/>
    </row>
    <row r="5" ht="30" customHeight="1" spans="1:6">
      <c r="A5" s="18"/>
      <c r="B5" s="18"/>
      <c r="C5" s="18"/>
      <c r="D5" s="15" t="s">
        <v>30</v>
      </c>
      <c r="E5" s="62" t="s">
        <v>57</v>
      </c>
      <c r="F5" s="62" t="s">
        <v>58</v>
      </c>
    </row>
    <row r="6" ht="16.5" customHeight="1" spans="1:6">
      <c r="A6" s="62">
        <v>1</v>
      </c>
      <c r="B6" s="62">
        <v>2</v>
      </c>
      <c r="C6" s="62">
        <v>3</v>
      </c>
      <c r="D6" s="62">
        <v>4</v>
      </c>
      <c r="E6" s="62">
        <v>5</v>
      </c>
      <c r="F6" s="62">
        <v>6</v>
      </c>
    </row>
    <row r="7" ht="20.25" customHeight="1" spans="1:6">
      <c r="A7" s="29"/>
      <c r="B7" s="29"/>
      <c r="C7" s="29"/>
      <c r="D7" s="22"/>
      <c r="E7" s="22"/>
      <c r="F7" s="22"/>
    </row>
    <row r="8" ht="17.25" customHeight="1" spans="1:6">
      <c r="A8" s="106" t="s">
        <v>104</v>
      </c>
      <c r="B8" s="107"/>
      <c r="C8" s="107" t="s">
        <v>104</v>
      </c>
      <c r="D8" s="22"/>
      <c r="E8" s="22"/>
      <c r="F8" s="22"/>
    </row>
    <row r="9" customHeight="1" spans="1:1">
      <c r="A9" t="s">
        <v>303</v>
      </c>
    </row>
  </sheetData>
  <mergeCells count="6">
    <mergeCell ref="A2:F2"/>
    <mergeCell ref="D4:F4"/>
    <mergeCell ref="A8:C8"/>
    <mergeCell ref="A4:A5"/>
    <mergeCell ref="B4:B5"/>
    <mergeCell ref="C4:C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Q14"/>
  <sheetViews>
    <sheetView showZeros="0" workbookViewId="0">
      <selection activeCell="D27" sqref="D27"/>
    </sheetView>
  </sheetViews>
  <sheetFormatPr defaultColWidth="9.14166666666667" defaultRowHeight="14.25" customHeight="1"/>
  <cols>
    <col min="1" max="1" width="39.1416666666667" customWidth="1"/>
    <col min="2" max="2" width="21.7083333333333" customWidth="1"/>
    <col min="3" max="3" width="35.2833333333333" customWidth="1"/>
    <col min="4" max="4" width="7.70833333333333" customWidth="1"/>
    <col min="5" max="5" width="10.2833333333333" customWidth="1"/>
    <col min="6" max="11" width="14.7416666666667" customWidth="1"/>
    <col min="12" max="16" width="12.575" customWidth="1"/>
    <col min="17" max="17" width="10.425" customWidth="1"/>
  </cols>
  <sheetData>
    <row r="1" ht="13.5" customHeight="1" spans="15:17">
      <c r="O1" s="54"/>
      <c r="P1" s="54"/>
      <c r="Q1" s="101" t="s">
        <v>304</v>
      </c>
    </row>
    <row r="2" ht="27.75" customHeight="1" spans="1:17">
      <c r="A2" s="57" t="s">
        <v>305</v>
      </c>
      <c r="B2" s="27"/>
      <c r="C2" s="27"/>
      <c r="D2" s="27"/>
      <c r="E2" s="27"/>
      <c r="F2" s="27"/>
      <c r="G2" s="27"/>
      <c r="H2" s="27"/>
      <c r="I2" s="27"/>
      <c r="J2" s="27"/>
      <c r="K2" s="45"/>
      <c r="L2" s="27"/>
      <c r="M2" s="27"/>
      <c r="N2" s="27"/>
      <c r="O2" s="45"/>
      <c r="P2" s="45"/>
      <c r="Q2" s="27"/>
    </row>
    <row r="3" ht="18.75" customHeight="1" spans="1:17">
      <c r="A3" s="94" t="str">
        <f>"单位名称："&amp;"云南省学生资助管理中心（云南省教育厅外资贷款管理中心）"</f>
        <v>单位名称：云南省学生资助管理中心（云南省教育厅外资贷款管理中心）</v>
      </c>
      <c r="B3" s="6"/>
      <c r="C3" s="6"/>
      <c r="D3" s="6"/>
      <c r="E3" s="6"/>
      <c r="F3" s="6"/>
      <c r="G3" s="6"/>
      <c r="H3" s="6"/>
      <c r="I3" s="6"/>
      <c r="J3" s="6"/>
      <c r="O3" s="65"/>
      <c r="P3" s="65"/>
      <c r="Q3" s="102" t="s">
        <v>129</v>
      </c>
    </row>
    <row r="4" ht="15.75" customHeight="1" spans="1:17">
      <c r="A4" s="9" t="s">
        <v>306</v>
      </c>
      <c r="B4" s="70" t="s">
        <v>307</v>
      </c>
      <c r="C4" s="70" t="s">
        <v>308</v>
      </c>
      <c r="D4" s="70" t="s">
        <v>309</v>
      </c>
      <c r="E4" s="70" t="s">
        <v>310</v>
      </c>
      <c r="F4" s="70" t="s">
        <v>311</v>
      </c>
      <c r="G4" s="71" t="s">
        <v>145</v>
      </c>
      <c r="H4" s="71"/>
      <c r="I4" s="71"/>
      <c r="J4" s="71"/>
      <c r="K4" s="72"/>
      <c r="L4" s="71"/>
      <c r="M4" s="71"/>
      <c r="N4" s="71"/>
      <c r="O4" s="87"/>
      <c r="P4" s="72"/>
      <c r="Q4" s="88"/>
    </row>
    <row r="5" ht="17.25" customHeight="1" spans="1:17">
      <c r="A5" s="14"/>
      <c r="B5" s="73"/>
      <c r="C5" s="73"/>
      <c r="D5" s="73"/>
      <c r="E5" s="73"/>
      <c r="F5" s="73"/>
      <c r="G5" s="73" t="s">
        <v>30</v>
      </c>
      <c r="H5" s="73" t="s">
        <v>33</v>
      </c>
      <c r="I5" s="73" t="s">
        <v>312</v>
      </c>
      <c r="J5" s="73" t="s">
        <v>313</v>
      </c>
      <c r="K5" s="74" t="s">
        <v>314</v>
      </c>
      <c r="L5" s="89" t="s">
        <v>315</v>
      </c>
      <c r="M5" s="89"/>
      <c r="N5" s="89"/>
      <c r="O5" s="90"/>
      <c r="P5" s="91"/>
      <c r="Q5" s="75"/>
    </row>
    <row r="6" ht="54" customHeight="1" spans="1:17">
      <c r="A6" s="17"/>
      <c r="B6" s="75"/>
      <c r="C6" s="75"/>
      <c r="D6" s="75"/>
      <c r="E6" s="75"/>
      <c r="F6" s="75"/>
      <c r="G6" s="75"/>
      <c r="H6" s="75" t="s">
        <v>32</v>
      </c>
      <c r="I6" s="75"/>
      <c r="J6" s="75"/>
      <c r="K6" s="76"/>
      <c r="L6" s="75" t="s">
        <v>32</v>
      </c>
      <c r="M6" s="75" t="s">
        <v>43</v>
      </c>
      <c r="N6" s="75" t="s">
        <v>152</v>
      </c>
      <c r="O6" s="92" t="s">
        <v>39</v>
      </c>
      <c r="P6" s="76" t="s">
        <v>40</v>
      </c>
      <c r="Q6" s="75" t="s">
        <v>41</v>
      </c>
    </row>
    <row r="7" ht="15" customHeight="1" spans="1:17">
      <c r="A7" s="18">
        <v>1</v>
      </c>
      <c r="B7" s="95">
        <v>2</v>
      </c>
      <c r="C7" s="95">
        <v>3</v>
      </c>
      <c r="D7" s="95">
        <v>4</v>
      </c>
      <c r="E7" s="95">
        <v>5</v>
      </c>
      <c r="F7" s="95">
        <v>6</v>
      </c>
      <c r="G7" s="96">
        <v>7</v>
      </c>
      <c r="H7" s="96">
        <v>8</v>
      </c>
      <c r="I7" s="96">
        <v>9</v>
      </c>
      <c r="J7" s="96">
        <v>10</v>
      </c>
      <c r="K7" s="96">
        <v>11</v>
      </c>
      <c r="L7" s="96">
        <v>12</v>
      </c>
      <c r="M7" s="96">
        <v>13</v>
      </c>
      <c r="N7" s="96">
        <v>14</v>
      </c>
      <c r="O7" s="96">
        <v>15</v>
      </c>
      <c r="P7" s="96">
        <v>16</v>
      </c>
      <c r="Q7" s="96">
        <v>17</v>
      </c>
    </row>
    <row r="8" ht="21" customHeight="1" spans="1:17">
      <c r="A8" s="77" t="s">
        <v>45</v>
      </c>
      <c r="B8" s="78"/>
      <c r="C8" s="78"/>
      <c r="D8" s="78"/>
      <c r="E8" s="97"/>
      <c r="F8" s="22">
        <v>47500</v>
      </c>
      <c r="G8" s="22">
        <v>59500</v>
      </c>
      <c r="H8" s="22">
        <v>59500</v>
      </c>
      <c r="I8" s="22"/>
      <c r="J8" s="22"/>
      <c r="K8" s="22"/>
      <c r="L8" s="22"/>
      <c r="M8" s="22"/>
      <c r="N8" s="22"/>
      <c r="O8" s="22"/>
      <c r="P8" s="22"/>
      <c r="Q8" s="22"/>
    </row>
    <row r="9" ht="21" customHeight="1" spans="1:17">
      <c r="A9" s="98" t="s">
        <v>176</v>
      </c>
      <c r="B9" s="78" t="s">
        <v>316</v>
      </c>
      <c r="C9" s="78" t="s">
        <v>317</v>
      </c>
      <c r="D9" s="99" t="s">
        <v>318</v>
      </c>
      <c r="E9" s="100">
        <v>1</v>
      </c>
      <c r="F9" s="22"/>
      <c r="G9" s="22">
        <v>3000</v>
      </c>
      <c r="H9" s="22">
        <v>3000</v>
      </c>
      <c r="I9" s="22"/>
      <c r="J9" s="22"/>
      <c r="K9" s="22"/>
      <c r="L9" s="22"/>
      <c r="M9" s="22"/>
      <c r="N9" s="22"/>
      <c r="O9" s="22"/>
      <c r="P9" s="22"/>
      <c r="Q9" s="22"/>
    </row>
    <row r="10" ht="21" customHeight="1" spans="1:17">
      <c r="A10" s="98" t="s">
        <v>176</v>
      </c>
      <c r="B10" s="78" t="s">
        <v>319</v>
      </c>
      <c r="C10" s="78" t="s">
        <v>320</v>
      </c>
      <c r="D10" s="99" t="s">
        <v>321</v>
      </c>
      <c r="E10" s="100">
        <v>5</v>
      </c>
      <c r="F10" s="22"/>
      <c r="G10" s="22">
        <v>5000</v>
      </c>
      <c r="H10" s="22">
        <v>5000</v>
      </c>
      <c r="I10" s="22"/>
      <c r="J10" s="22"/>
      <c r="K10" s="22"/>
      <c r="L10" s="22"/>
      <c r="M10" s="22"/>
      <c r="N10" s="22"/>
      <c r="O10" s="22"/>
      <c r="P10" s="22"/>
      <c r="Q10" s="22"/>
    </row>
    <row r="11" ht="21" customHeight="1" spans="1:17">
      <c r="A11" s="98" t="s">
        <v>176</v>
      </c>
      <c r="B11" s="78" t="s">
        <v>322</v>
      </c>
      <c r="C11" s="78" t="s">
        <v>323</v>
      </c>
      <c r="D11" s="99" t="s">
        <v>321</v>
      </c>
      <c r="E11" s="100">
        <v>1</v>
      </c>
      <c r="F11" s="22"/>
      <c r="G11" s="22">
        <v>4000</v>
      </c>
      <c r="H11" s="22">
        <v>4000</v>
      </c>
      <c r="I11" s="22"/>
      <c r="J11" s="22"/>
      <c r="K11" s="22"/>
      <c r="L11" s="22"/>
      <c r="M11" s="22"/>
      <c r="N11" s="22"/>
      <c r="O11" s="22"/>
      <c r="P11" s="22"/>
      <c r="Q11" s="22"/>
    </row>
    <row r="12" ht="21" customHeight="1" spans="1:17">
      <c r="A12" s="98" t="s">
        <v>183</v>
      </c>
      <c r="B12" s="78" t="s">
        <v>324</v>
      </c>
      <c r="C12" s="78" t="s">
        <v>325</v>
      </c>
      <c r="D12" s="99" t="s">
        <v>326</v>
      </c>
      <c r="E12" s="100">
        <v>1</v>
      </c>
      <c r="F12" s="22">
        <v>4800</v>
      </c>
      <c r="G12" s="22">
        <v>4800</v>
      </c>
      <c r="H12" s="22">
        <v>4800</v>
      </c>
      <c r="I12" s="22"/>
      <c r="J12" s="22"/>
      <c r="K12" s="22"/>
      <c r="L12" s="22"/>
      <c r="M12" s="22"/>
      <c r="N12" s="22"/>
      <c r="O12" s="22"/>
      <c r="P12" s="22"/>
      <c r="Q12" s="22"/>
    </row>
    <row r="13" ht="21" customHeight="1" spans="1:17">
      <c r="A13" s="98" t="s">
        <v>183</v>
      </c>
      <c r="B13" s="78" t="s">
        <v>193</v>
      </c>
      <c r="C13" s="78" t="s">
        <v>327</v>
      </c>
      <c r="D13" s="99" t="s">
        <v>318</v>
      </c>
      <c r="E13" s="100">
        <v>1</v>
      </c>
      <c r="F13" s="22">
        <v>42700</v>
      </c>
      <c r="G13" s="22">
        <v>42700</v>
      </c>
      <c r="H13" s="22">
        <v>42700</v>
      </c>
      <c r="I13" s="22"/>
      <c r="J13" s="22"/>
      <c r="K13" s="22"/>
      <c r="L13" s="22"/>
      <c r="M13" s="22"/>
      <c r="N13" s="22"/>
      <c r="O13" s="22"/>
      <c r="P13" s="22"/>
      <c r="Q13" s="22"/>
    </row>
    <row r="14" ht="21" customHeight="1" spans="1:17">
      <c r="A14" s="80" t="s">
        <v>104</v>
      </c>
      <c r="B14" s="81"/>
      <c r="C14" s="81"/>
      <c r="D14" s="81"/>
      <c r="E14" s="97"/>
      <c r="F14" s="22">
        <v>47500</v>
      </c>
      <c r="G14" s="22">
        <v>59500</v>
      </c>
      <c r="H14" s="22">
        <v>59500</v>
      </c>
      <c r="I14" s="22"/>
      <c r="J14" s="22"/>
      <c r="K14" s="22"/>
      <c r="L14" s="22"/>
      <c r="M14" s="22"/>
      <c r="N14" s="22"/>
      <c r="O14" s="22"/>
      <c r="P14" s="22"/>
      <c r="Q14" s="22"/>
    </row>
  </sheetData>
  <mergeCells count="16">
    <mergeCell ref="A2:Q2"/>
    <mergeCell ref="A3:F3"/>
    <mergeCell ref="G4:Q4"/>
    <mergeCell ref="L5:Q5"/>
    <mergeCell ref="A14:E14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N11"/>
  <sheetViews>
    <sheetView showZeros="0" workbookViewId="0">
      <selection activeCell="C24" sqref="C24"/>
    </sheetView>
  </sheetViews>
  <sheetFormatPr defaultColWidth="9.14166666666667" defaultRowHeight="14.25" customHeight="1"/>
  <cols>
    <col min="1" max="1" width="31.425" customWidth="1"/>
    <col min="2" max="2" width="21.7083333333333" customWidth="1"/>
    <col min="3" max="3" width="26.7083333333333" customWidth="1"/>
    <col min="4" max="14" width="16.6" customWidth="1"/>
  </cols>
  <sheetData>
    <row r="1" ht="13.5" customHeight="1" spans="1:14">
      <c r="A1" s="61"/>
      <c r="B1" s="61"/>
      <c r="C1" s="61"/>
      <c r="D1" s="61"/>
      <c r="E1" s="61"/>
      <c r="F1" s="61"/>
      <c r="G1" s="61"/>
      <c r="H1" s="67"/>
      <c r="I1" s="61"/>
      <c r="J1" s="61"/>
      <c r="K1" s="61"/>
      <c r="L1" s="54"/>
      <c r="M1" s="83"/>
      <c r="N1" s="84" t="s">
        <v>328</v>
      </c>
    </row>
    <row r="2" ht="27.75" customHeight="1" spans="1:14">
      <c r="A2" s="57" t="s">
        <v>329</v>
      </c>
      <c r="B2" s="68"/>
      <c r="C2" s="68"/>
      <c r="D2" s="68"/>
      <c r="E2" s="68"/>
      <c r="F2" s="68"/>
      <c r="G2" s="68"/>
      <c r="H2" s="69"/>
      <c r="I2" s="68"/>
      <c r="J2" s="68"/>
      <c r="K2" s="68"/>
      <c r="L2" s="45"/>
      <c r="M2" s="69"/>
      <c r="N2" s="68"/>
    </row>
    <row r="3" ht="18.75" customHeight="1" spans="1:14">
      <c r="A3" s="58" t="str">
        <f>"单位名称："&amp;"云南省学生资助管理中心（云南省教育厅外资贷款管理中心）"</f>
        <v>单位名称：云南省学生资助管理中心（云南省教育厅外资贷款管理中心）</v>
      </c>
      <c r="B3" s="59"/>
      <c r="C3" s="59"/>
      <c r="D3" s="59"/>
      <c r="E3" s="59"/>
      <c r="F3" s="59"/>
      <c r="G3" s="59"/>
      <c r="H3" s="67"/>
      <c r="I3" s="61"/>
      <c r="J3" s="61"/>
      <c r="K3" s="61"/>
      <c r="L3" s="65"/>
      <c r="M3" s="85"/>
      <c r="N3" s="86" t="s">
        <v>129</v>
      </c>
    </row>
    <row r="4" ht="15.75" customHeight="1" spans="1:14">
      <c r="A4" s="9" t="s">
        <v>306</v>
      </c>
      <c r="B4" s="70" t="s">
        <v>330</v>
      </c>
      <c r="C4" s="70" t="s">
        <v>331</v>
      </c>
      <c r="D4" s="71" t="s">
        <v>145</v>
      </c>
      <c r="E4" s="71"/>
      <c r="F4" s="71"/>
      <c r="G4" s="71"/>
      <c r="H4" s="72"/>
      <c r="I4" s="71"/>
      <c r="J4" s="71"/>
      <c r="K4" s="71"/>
      <c r="L4" s="87"/>
      <c r="M4" s="72"/>
      <c r="N4" s="88"/>
    </row>
    <row r="5" ht="17.25" customHeight="1" spans="1:14">
      <c r="A5" s="14"/>
      <c r="B5" s="73"/>
      <c r="C5" s="73"/>
      <c r="D5" s="73" t="s">
        <v>30</v>
      </c>
      <c r="E5" s="73" t="s">
        <v>33</v>
      </c>
      <c r="F5" s="73" t="s">
        <v>312</v>
      </c>
      <c r="G5" s="73" t="s">
        <v>313</v>
      </c>
      <c r="H5" s="74" t="s">
        <v>314</v>
      </c>
      <c r="I5" s="89" t="s">
        <v>315</v>
      </c>
      <c r="J5" s="89"/>
      <c r="K5" s="89"/>
      <c r="L5" s="90"/>
      <c r="M5" s="91"/>
      <c r="N5" s="75"/>
    </row>
    <row r="6" ht="54" customHeight="1" spans="1:14">
      <c r="A6" s="17"/>
      <c r="B6" s="75"/>
      <c r="C6" s="75"/>
      <c r="D6" s="75"/>
      <c r="E6" s="75"/>
      <c r="F6" s="75"/>
      <c r="G6" s="75"/>
      <c r="H6" s="76"/>
      <c r="I6" s="75" t="s">
        <v>32</v>
      </c>
      <c r="J6" s="75" t="s">
        <v>43</v>
      </c>
      <c r="K6" s="75" t="s">
        <v>152</v>
      </c>
      <c r="L6" s="92" t="s">
        <v>39</v>
      </c>
      <c r="M6" s="76" t="s">
        <v>40</v>
      </c>
      <c r="N6" s="75" t="s">
        <v>41</v>
      </c>
    </row>
    <row r="7" ht="15" customHeight="1" spans="1:14">
      <c r="A7" s="17">
        <v>1</v>
      </c>
      <c r="B7" s="75">
        <v>2</v>
      </c>
      <c r="C7" s="75">
        <v>3</v>
      </c>
      <c r="D7" s="76">
        <v>4</v>
      </c>
      <c r="E7" s="76">
        <v>5</v>
      </c>
      <c r="F7" s="76">
        <v>6</v>
      </c>
      <c r="G7" s="76">
        <v>7</v>
      </c>
      <c r="H7" s="76">
        <v>8</v>
      </c>
      <c r="I7" s="76">
        <v>9</v>
      </c>
      <c r="J7" s="76">
        <v>10</v>
      </c>
      <c r="K7" s="76">
        <v>11</v>
      </c>
      <c r="L7" s="76">
        <v>12</v>
      </c>
      <c r="M7" s="76">
        <v>13</v>
      </c>
      <c r="N7" s="76">
        <v>14</v>
      </c>
    </row>
    <row r="8" ht="21" customHeight="1" spans="1:14">
      <c r="A8" s="77"/>
      <c r="B8" s="78"/>
      <c r="C8" s="78"/>
      <c r="D8" s="79"/>
      <c r="E8" s="79"/>
      <c r="F8" s="79"/>
      <c r="G8" s="79"/>
      <c r="H8" s="79"/>
      <c r="I8" s="79"/>
      <c r="J8" s="79"/>
      <c r="K8" s="79"/>
      <c r="L8" s="93"/>
      <c r="M8" s="79"/>
      <c r="N8" s="79"/>
    </row>
    <row r="9" ht="21" customHeight="1" spans="1:14">
      <c r="A9" s="77"/>
      <c r="B9" s="78"/>
      <c r="C9" s="78"/>
      <c r="D9" s="79"/>
      <c r="E9" s="79"/>
      <c r="F9" s="79"/>
      <c r="G9" s="79"/>
      <c r="H9" s="79"/>
      <c r="I9" s="79"/>
      <c r="J9" s="79"/>
      <c r="K9" s="79"/>
      <c r="L9" s="93"/>
      <c r="M9" s="79"/>
      <c r="N9" s="79"/>
    </row>
    <row r="10" ht="21" customHeight="1" spans="1:14">
      <c r="A10" s="80" t="s">
        <v>104</v>
      </c>
      <c r="B10" s="81"/>
      <c r="C10" s="82"/>
      <c r="D10" s="79"/>
      <c r="E10" s="79"/>
      <c r="F10" s="79"/>
      <c r="G10" s="79"/>
      <c r="H10" s="79"/>
      <c r="I10" s="79"/>
      <c r="J10" s="79"/>
      <c r="K10" s="79"/>
      <c r="L10" s="93"/>
      <c r="M10" s="79"/>
      <c r="N10" s="79"/>
    </row>
    <row r="11" customHeight="1" spans="1:1">
      <c r="A11" t="s">
        <v>332</v>
      </c>
    </row>
  </sheetData>
  <mergeCells count="13">
    <mergeCell ref="A2:N2"/>
    <mergeCell ref="A3:C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X9"/>
  <sheetViews>
    <sheetView showZeros="0" workbookViewId="0">
      <selection activeCell="A1" sqref="A1"/>
    </sheetView>
  </sheetViews>
  <sheetFormatPr defaultColWidth="9.14166666666667" defaultRowHeight="14.25" customHeight="1"/>
  <cols>
    <col min="1" max="1" width="31.8666666666667" customWidth="1"/>
    <col min="2" max="15" width="17.175" customWidth="1"/>
    <col min="16" max="22" width="17.0333333333333" customWidth="1"/>
    <col min="23" max="23" width="17" customWidth="1"/>
    <col min="24" max="24" width="17.0333333333333" customWidth="1"/>
  </cols>
  <sheetData>
    <row r="1" ht="13.5" customHeight="1" spans="4:24">
      <c r="D1" s="56"/>
      <c r="W1" s="54"/>
      <c r="X1" s="54" t="s">
        <v>333</v>
      </c>
    </row>
    <row r="2" ht="27.75" customHeight="1" spans="1:24">
      <c r="A2" s="57" t="s">
        <v>334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ht="18" customHeight="1" spans="1:24">
      <c r="A3" s="58" t="str">
        <f>"单位名称："&amp;"云南省学生资助管理中心（云南省教育厅外资贷款管理中心）"</f>
        <v>单位名称：云南省学生资助管理中心（云南省教育厅外资贷款管理中心）</v>
      </c>
      <c r="B3" s="59"/>
      <c r="C3" s="59"/>
      <c r="D3" s="60"/>
      <c r="E3" s="61"/>
      <c r="F3" s="61"/>
      <c r="G3" s="61"/>
      <c r="H3" s="61"/>
      <c r="I3" s="61"/>
      <c r="W3" s="65"/>
      <c r="X3" s="65" t="s">
        <v>129</v>
      </c>
    </row>
    <row r="4" ht="19.5" customHeight="1" spans="1:24">
      <c r="A4" s="15" t="s">
        <v>335</v>
      </c>
      <c r="B4" s="10" t="s">
        <v>145</v>
      </c>
      <c r="C4" s="11"/>
      <c r="D4" s="11"/>
      <c r="E4" s="62" t="s">
        <v>336</v>
      </c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</row>
    <row r="5" ht="40.5" customHeight="1" spans="1:24">
      <c r="A5" s="18"/>
      <c r="B5" s="28" t="s">
        <v>30</v>
      </c>
      <c r="C5" s="9" t="s">
        <v>33</v>
      </c>
      <c r="D5" s="63" t="s">
        <v>337</v>
      </c>
      <c r="E5" s="62" t="s">
        <v>338</v>
      </c>
      <c r="F5" s="62" t="s">
        <v>339</v>
      </c>
      <c r="G5" s="62" t="s">
        <v>340</v>
      </c>
      <c r="H5" s="62" t="s">
        <v>341</v>
      </c>
      <c r="I5" s="62" t="s">
        <v>342</v>
      </c>
      <c r="J5" s="62" t="s">
        <v>343</v>
      </c>
      <c r="K5" s="62" t="s">
        <v>344</v>
      </c>
      <c r="L5" s="62" t="s">
        <v>345</v>
      </c>
      <c r="M5" s="62" t="s">
        <v>346</v>
      </c>
      <c r="N5" s="62" t="s">
        <v>347</v>
      </c>
      <c r="O5" s="62" t="s">
        <v>348</v>
      </c>
      <c r="P5" s="62" t="s">
        <v>349</v>
      </c>
      <c r="Q5" s="62" t="s">
        <v>350</v>
      </c>
      <c r="R5" s="62" t="s">
        <v>351</v>
      </c>
      <c r="S5" s="62" t="s">
        <v>352</v>
      </c>
      <c r="T5" s="62" t="s">
        <v>353</v>
      </c>
      <c r="U5" s="62" t="s">
        <v>354</v>
      </c>
      <c r="V5" s="62" t="s">
        <v>355</v>
      </c>
      <c r="W5" s="62" t="s">
        <v>356</v>
      </c>
      <c r="X5" s="62" t="s">
        <v>357</v>
      </c>
    </row>
    <row r="6" ht="19.5" customHeight="1" spans="1:24">
      <c r="A6" s="62">
        <v>1</v>
      </c>
      <c r="B6" s="62">
        <v>2</v>
      </c>
      <c r="C6" s="62">
        <v>3</v>
      </c>
      <c r="D6" s="10">
        <v>4</v>
      </c>
      <c r="E6" s="62">
        <v>5</v>
      </c>
      <c r="F6" s="62">
        <v>6</v>
      </c>
      <c r="G6" s="62">
        <v>7</v>
      </c>
      <c r="H6" s="10">
        <v>8</v>
      </c>
      <c r="I6" s="62">
        <v>9</v>
      </c>
      <c r="J6" s="62">
        <v>10</v>
      </c>
      <c r="K6" s="62">
        <v>11</v>
      </c>
      <c r="L6" s="10">
        <v>12</v>
      </c>
      <c r="M6" s="62">
        <v>13</v>
      </c>
      <c r="N6" s="62">
        <v>14</v>
      </c>
      <c r="O6" s="62">
        <v>15</v>
      </c>
      <c r="P6" s="10">
        <v>16</v>
      </c>
      <c r="Q6" s="62">
        <v>17</v>
      </c>
      <c r="R6" s="62">
        <v>18</v>
      </c>
      <c r="S6" s="62">
        <v>19</v>
      </c>
      <c r="T6" s="10">
        <v>20</v>
      </c>
      <c r="U6" s="10">
        <v>21</v>
      </c>
      <c r="V6" s="10">
        <v>22</v>
      </c>
      <c r="W6" s="62">
        <v>23</v>
      </c>
      <c r="X6" s="62">
        <v>24</v>
      </c>
    </row>
    <row r="7" ht="28.4" customHeight="1" spans="1:24">
      <c r="A7" s="29" t="s">
        <v>45</v>
      </c>
      <c r="B7" s="22">
        <v>3050690000</v>
      </c>
      <c r="C7" s="22">
        <v>3050690000</v>
      </c>
      <c r="D7" s="22"/>
      <c r="E7" s="22">
        <v>113303800</v>
      </c>
      <c r="F7" s="22">
        <v>297417200</v>
      </c>
      <c r="G7" s="22">
        <v>362813600</v>
      </c>
      <c r="H7" s="22">
        <v>152975300</v>
      </c>
      <c r="I7" s="22">
        <v>378113900</v>
      </c>
      <c r="J7" s="22">
        <v>322669900</v>
      </c>
      <c r="K7" s="22">
        <v>205854200</v>
      </c>
      <c r="L7" s="22">
        <v>81226300</v>
      </c>
      <c r="M7" s="22">
        <v>163831300</v>
      </c>
      <c r="N7" s="22">
        <v>163499900</v>
      </c>
      <c r="O7" s="22">
        <v>103736200</v>
      </c>
      <c r="P7" s="22">
        <v>88896500</v>
      </c>
      <c r="Q7" s="22">
        <v>92720800</v>
      </c>
      <c r="R7" s="22">
        <v>62009200</v>
      </c>
      <c r="S7" s="22">
        <v>28670300</v>
      </c>
      <c r="T7" s="22">
        <v>194972200</v>
      </c>
      <c r="U7" s="22">
        <v>46522200</v>
      </c>
      <c r="V7" s="22">
        <v>75256000</v>
      </c>
      <c r="W7" s="66">
        <v>116201200</v>
      </c>
      <c r="X7" s="22"/>
    </row>
    <row r="8" ht="29.9" customHeight="1" spans="1:24">
      <c r="A8" s="64" t="s">
        <v>358</v>
      </c>
      <c r="B8" s="22">
        <v>49520000</v>
      </c>
      <c r="C8" s="22">
        <v>49520000</v>
      </c>
      <c r="D8" s="22"/>
      <c r="E8" s="22">
        <v>977000</v>
      </c>
      <c r="F8" s="22">
        <v>1164500</v>
      </c>
      <c r="G8" s="22">
        <v>480000</v>
      </c>
      <c r="H8" s="22">
        <v>703700</v>
      </c>
      <c r="I8" s="22">
        <v>5538100</v>
      </c>
      <c r="J8" s="22">
        <v>7424300</v>
      </c>
      <c r="K8" s="22">
        <v>5072400</v>
      </c>
      <c r="L8" s="22">
        <v>7964100</v>
      </c>
      <c r="M8" s="22">
        <v>1252100</v>
      </c>
      <c r="N8" s="22">
        <v>686400</v>
      </c>
      <c r="O8" s="22">
        <v>1229000</v>
      </c>
      <c r="P8" s="22">
        <v>3460900</v>
      </c>
      <c r="Q8" s="22">
        <v>379300</v>
      </c>
      <c r="R8" s="22">
        <v>2586600</v>
      </c>
      <c r="S8" s="22">
        <v>3480500</v>
      </c>
      <c r="T8" s="22">
        <v>5548900</v>
      </c>
      <c r="U8" s="22">
        <v>28000</v>
      </c>
      <c r="V8" s="22">
        <v>1528200</v>
      </c>
      <c r="W8" s="66">
        <v>16000</v>
      </c>
      <c r="X8" s="22"/>
    </row>
    <row r="9" ht="29.9" customHeight="1" spans="1:24">
      <c r="A9" s="64" t="s">
        <v>359</v>
      </c>
      <c r="B9" s="22">
        <v>3001170000</v>
      </c>
      <c r="C9" s="22">
        <v>3001170000</v>
      </c>
      <c r="D9" s="22"/>
      <c r="E9" s="22">
        <v>112326800</v>
      </c>
      <c r="F9" s="22">
        <v>296252700</v>
      </c>
      <c r="G9" s="22">
        <v>362333600</v>
      </c>
      <c r="H9" s="22">
        <v>152271600</v>
      </c>
      <c r="I9" s="22">
        <v>372575800</v>
      </c>
      <c r="J9" s="22">
        <v>315245600</v>
      </c>
      <c r="K9" s="22">
        <v>200781800</v>
      </c>
      <c r="L9" s="22">
        <v>73262200</v>
      </c>
      <c r="M9" s="22">
        <v>162579200</v>
      </c>
      <c r="N9" s="22">
        <v>162813500</v>
      </c>
      <c r="O9" s="22">
        <v>102507200</v>
      </c>
      <c r="P9" s="22">
        <v>85435600</v>
      </c>
      <c r="Q9" s="22">
        <v>92341500</v>
      </c>
      <c r="R9" s="22">
        <v>59422600</v>
      </c>
      <c r="S9" s="22">
        <v>25189800</v>
      </c>
      <c r="T9" s="22">
        <v>189423300</v>
      </c>
      <c r="U9" s="22">
        <v>46494200</v>
      </c>
      <c r="V9" s="22">
        <v>73727800</v>
      </c>
      <c r="W9" s="66">
        <v>116185200</v>
      </c>
      <c r="X9" s="22"/>
    </row>
  </sheetData>
  <mergeCells count="5">
    <mergeCell ref="A2:X2"/>
    <mergeCell ref="A3:I3"/>
    <mergeCell ref="B4:D4"/>
    <mergeCell ref="E4:X4"/>
    <mergeCell ref="A4:A5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24"/>
  <sheetViews>
    <sheetView showZeros="0" topLeftCell="A6" workbookViewId="0">
      <selection activeCell="E13" sqref="E13"/>
    </sheetView>
  </sheetViews>
  <sheetFormatPr defaultColWidth="9.14166666666667" defaultRowHeight="12" customHeight="1"/>
  <cols>
    <col min="1" max="1" width="28.9583333333333" customWidth="1"/>
    <col min="2" max="2" width="29" customWidth="1"/>
    <col min="3" max="3" width="16.3166666666667" customWidth="1"/>
    <col min="4" max="4" width="15.6" customWidth="1"/>
    <col min="5" max="5" width="23.575" customWidth="1"/>
    <col min="6" max="6" width="11.2833333333333" customWidth="1"/>
    <col min="7" max="7" width="14.8833333333333" customWidth="1"/>
    <col min="8" max="8" width="10.8833333333333" customWidth="1"/>
    <col min="9" max="9" width="13.425" customWidth="1"/>
    <col min="10" max="10" width="38.675" customWidth="1"/>
  </cols>
  <sheetData>
    <row r="1" customHeight="1" spans="10:10">
      <c r="J1" s="54" t="s">
        <v>360</v>
      </c>
    </row>
    <row r="2" ht="28.5" customHeight="1" spans="1:10">
      <c r="A2" s="44" t="s">
        <v>361</v>
      </c>
      <c r="B2" s="27"/>
      <c r="C2" s="27"/>
      <c r="D2" s="27"/>
      <c r="E2" s="27"/>
      <c r="F2" s="45"/>
      <c r="G2" s="27"/>
      <c r="H2" s="45"/>
      <c r="I2" s="45"/>
      <c r="J2" s="27"/>
    </row>
    <row r="3" ht="17.25" customHeight="1" spans="1:1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</row>
    <row r="4" ht="44.25" customHeight="1" spans="1:10">
      <c r="A4" s="46" t="s">
        <v>228</v>
      </c>
      <c r="B4" s="46" t="s">
        <v>229</v>
      </c>
      <c r="C4" s="46" t="s">
        <v>230</v>
      </c>
      <c r="D4" s="46" t="s">
        <v>231</v>
      </c>
      <c r="E4" s="46" t="s">
        <v>232</v>
      </c>
      <c r="F4" s="47" t="s">
        <v>233</v>
      </c>
      <c r="G4" s="46" t="s">
        <v>234</v>
      </c>
      <c r="H4" s="47" t="s">
        <v>235</v>
      </c>
      <c r="I4" s="47" t="s">
        <v>236</v>
      </c>
      <c r="J4" s="46" t="s">
        <v>237</v>
      </c>
    </row>
    <row r="5" ht="14.25" customHeight="1" spans="1:10">
      <c r="A5" s="46">
        <v>1</v>
      </c>
      <c r="B5" s="46">
        <v>2</v>
      </c>
      <c r="C5" s="46">
        <v>3</v>
      </c>
      <c r="D5" s="46">
        <v>4</v>
      </c>
      <c r="E5" s="46">
        <v>5</v>
      </c>
      <c r="F5" s="47">
        <v>6</v>
      </c>
      <c r="G5" s="46">
        <v>7</v>
      </c>
      <c r="H5" s="47">
        <v>8</v>
      </c>
      <c r="I5" s="47">
        <v>9</v>
      </c>
      <c r="J5" s="46">
        <v>10</v>
      </c>
    </row>
    <row r="6" ht="32" customHeight="1" spans="1:10">
      <c r="A6" s="48" t="s">
        <v>45</v>
      </c>
      <c r="B6" s="49"/>
      <c r="C6" s="49"/>
      <c r="D6" s="49"/>
      <c r="E6" s="50"/>
      <c r="F6" s="51"/>
      <c r="G6" s="50"/>
      <c r="H6" s="51"/>
      <c r="I6" s="51"/>
      <c r="J6" s="50"/>
    </row>
    <row r="7" ht="60.8" customHeight="1" spans="1:10">
      <c r="A7" s="52" t="s">
        <v>359</v>
      </c>
      <c r="B7" s="53" t="s">
        <v>362</v>
      </c>
      <c r="C7" s="53" t="s">
        <v>239</v>
      </c>
      <c r="D7" s="53" t="s">
        <v>240</v>
      </c>
      <c r="E7" s="48" t="s">
        <v>363</v>
      </c>
      <c r="F7" s="53" t="s">
        <v>242</v>
      </c>
      <c r="G7" s="48" t="s">
        <v>364</v>
      </c>
      <c r="H7" s="53" t="s">
        <v>243</v>
      </c>
      <c r="I7" s="53" t="s">
        <v>244</v>
      </c>
      <c r="J7" s="55" t="s">
        <v>365</v>
      </c>
    </row>
    <row r="8" ht="60.8" customHeight="1" spans="1:10">
      <c r="A8" s="52" t="s">
        <v>359</v>
      </c>
      <c r="B8" s="53" t="s">
        <v>362</v>
      </c>
      <c r="C8" s="53" t="s">
        <v>239</v>
      </c>
      <c r="D8" s="53" t="s">
        <v>240</v>
      </c>
      <c r="E8" s="48" t="s">
        <v>366</v>
      </c>
      <c r="F8" s="53" t="s">
        <v>242</v>
      </c>
      <c r="G8" s="48" t="s">
        <v>367</v>
      </c>
      <c r="H8" s="53" t="s">
        <v>243</v>
      </c>
      <c r="I8" s="53" t="s">
        <v>244</v>
      </c>
      <c r="J8" s="55" t="s">
        <v>365</v>
      </c>
    </row>
    <row r="9" ht="60.8" customHeight="1" spans="1:10">
      <c r="A9" s="52" t="s">
        <v>359</v>
      </c>
      <c r="B9" s="53" t="s">
        <v>362</v>
      </c>
      <c r="C9" s="53" t="s">
        <v>239</v>
      </c>
      <c r="D9" s="53" t="s">
        <v>240</v>
      </c>
      <c r="E9" s="48" t="s">
        <v>368</v>
      </c>
      <c r="F9" s="53" t="s">
        <v>242</v>
      </c>
      <c r="G9" s="48" t="s">
        <v>369</v>
      </c>
      <c r="H9" s="53" t="s">
        <v>243</v>
      </c>
      <c r="I9" s="53" t="s">
        <v>244</v>
      </c>
      <c r="J9" s="55" t="s">
        <v>365</v>
      </c>
    </row>
    <row r="10" ht="60.8" customHeight="1" spans="1:10">
      <c r="A10" s="52" t="s">
        <v>359</v>
      </c>
      <c r="B10" s="53" t="s">
        <v>362</v>
      </c>
      <c r="C10" s="53" t="s">
        <v>239</v>
      </c>
      <c r="D10" s="53" t="s">
        <v>240</v>
      </c>
      <c r="E10" s="48" t="s">
        <v>370</v>
      </c>
      <c r="F10" s="53" t="s">
        <v>242</v>
      </c>
      <c r="G10" s="48" t="s">
        <v>371</v>
      </c>
      <c r="H10" s="53" t="s">
        <v>243</v>
      </c>
      <c r="I10" s="53" t="s">
        <v>244</v>
      </c>
      <c r="J10" s="55" t="s">
        <v>365</v>
      </c>
    </row>
    <row r="11" ht="60.8" customHeight="1" spans="1:10">
      <c r="A11" s="52" t="s">
        <v>359</v>
      </c>
      <c r="B11" s="53" t="s">
        <v>362</v>
      </c>
      <c r="C11" s="53" t="s">
        <v>239</v>
      </c>
      <c r="D11" s="53" t="s">
        <v>240</v>
      </c>
      <c r="E11" s="48" t="s">
        <v>372</v>
      </c>
      <c r="F11" s="53" t="s">
        <v>242</v>
      </c>
      <c r="G11" s="48" t="s">
        <v>373</v>
      </c>
      <c r="H11" s="53" t="s">
        <v>243</v>
      </c>
      <c r="I11" s="53" t="s">
        <v>244</v>
      </c>
      <c r="J11" s="55" t="s">
        <v>365</v>
      </c>
    </row>
    <row r="12" ht="60.8" customHeight="1" spans="1:10">
      <c r="A12" s="52" t="s">
        <v>359</v>
      </c>
      <c r="B12" s="53" t="s">
        <v>362</v>
      </c>
      <c r="C12" s="53" t="s">
        <v>239</v>
      </c>
      <c r="D12" s="53" t="s">
        <v>240</v>
      </c>
      <c r="E12" s="48" t="s">
        <v>374</v>
      </c>
      <c r="F12" s="53" t="s">
        <v>242</v>
      </c>
      <c r="G12" s="48" t="s">
        <v>256</v>
      </c>
      <c r="H12" s="53" t="s">
        <v>243</v>
      </c>
      <c r="I12" s="53" t="s">
        <v>244</v>
      </c>
      <c r="J12" s="55" t="s">
        <v>365</v>
      </c>
    </row>
    <row r="13" ht="60.8" customHeight="1" spans="1:10">
      <c r="A13" s="52" t="s">
        <v>359</v>
      </c>
      <c r="B13" s="53" t="s">
        <v>362</v>
      </c>
      <c r="C13" s="53" t="s">
        <v>239</v>
      </c>
      <c r="D13" s="53" t="s">
        <v>240</v>
      </c>
      <c r="E13" s="48" t="s">
        <v>375</v>
      </c>
      <c r="F13" s="53" t="s">
        <v>242</v>
      </c>
      <c r="G13" s="48" t="s">
        <v>376</v>
      </c>
      <c r="H13" s="53" t="s">
        <v>243</v>
      </c>
      <c r="I13" s="53" t="s">
        <v>244</v>
      </c>
      <c r="J13" s="55" t="s">
        <v>365</v>
      </c>
    </row>
    <row r="14" ht="60.8" customHeight="1" spans="1:10">
      <c r="A14" s="52" t="s">
        <v>359</v>
      </c>
      <c r="B14" s="53" t="s">
        <v>362</v>
      </c>
      <c r="C14" s="53" t="s">
        <v>239</v>
      </c>
      <c r="D14" s="53" t="s">
        <v>266</v>
      </c>
      <c r="E14" s="48" t="s">
        <v>377</v>
      </c>
      <c r="F14" s="53" t="s">
        <v>242</v>
      </c>
      <c r="G14" s="48" t="s">
        <v>378</v>
      </c>
      <c r="H14" s="53" t="s">
        <v>264</v>
      </c>
      <c r="I14" s="53" t="s">
        <v>244</v>
      </c>
      <c r="J14" s="55" t="s">
        <v>379</v>
      </c>
    </row>
    <row r="15" ht="60.8" customHeight="1" spans="1:10">
      <c r="A15" s="52" t="s">
        <v>359</v>
      </c>
      <c r="B15" s="53" t="s">
        <v>362</v>
      </c>
      <c r="C15" s="53" t="s">
        <v>271</v>
      </c>
      <c r="D15" s="53" t="s">
        <v>272</v>
      </c>
      <c r="E15" s="48" t="s">
        <v>273</v>
      </c>
      <c r="F15" s="53" t="s">
        <v>268</v>
      </c>
      <c r="G15" s="48" t="s">
        <v>269</v>
      </c>
      <c r="H15" s="53" t="s">
        <v>264</v>
      </c>
      <c r="I15" s="53" t="s">
        <v>244</v>
      </c>
      <c r="J15" s="55" t="s">
        <v>274</v>
      </c>
    </row>
    <row r="16" ht="60.8" customHeight="1" spans="1:10">
      <c r="A16" s="52" t="s">
        <v>359</v>
      </c>
      <c r="B16" s="53" t="s">
        <v>362</v>
      </c>
      <c r="C16" s="53" t="s">
        <v>278</v>
      </c>
      <c r="D16" s="53" t="s">
        <v>279</v>
      </c>
      <c r="E16" s="48" t="s">
        <v>380</v>
      </c>
      <c r="F16" s="53" t="s">
        <v>242</v>
      </c>
      <c r="G16" s="48" t="s">
        <v>276</v>
      </c>
      <c r="H16" s="53" t="s">
        <v>264</v>
      </c>
      <c r="I16" s="53" t="s">
        <v>244</v>
      </c>
      <c r="J16" s="55" t="s">
        <v>381</v>
      </c>
    </row>
    <row r="17" ht="60.8" customHeight="1" spans="1:10">
      <c r="A17" s="52" t="s">
        <v>358</v>
      </c>
      <c r="B17" s="53" t="s">
        <v>382</v>
      </c>
      <c r="C17" s="53" t="s">
        <v>239</v>
      </c>
      <c r="D17" s="53" t="s">
        <v>240</v>
      </c>
      <c r="E17" s="48" t="s">
        <v>383</v>
      </c>
      <c r="F17" s="53" t="s">
        <v>242</v>
      </c>
      <c r="G17" s="48" t="s">
        <v>384</v>
      </c>
      <c r="H17" s="53" t="s">
        <v>284</v>
      </c>
      <c r="I17" s="53" t="s">
        <v>244</v>
      </c>
      <c r="J17" s="55" t="s">
        <v>385</v>
      </c>
    </row>
    <row r="18" ht="60.8" customHeight="1" spans="1:10">
      <c r="A18" s="52" t="s">
        <v>358</v>
      </c>
      <c r="B18" s="53" t="s">
        <v>382</v>
      </c>
      <c r="C18" s="53" t="s">
        <v>239</v>
      </c>
      <c r="D18" s="53" t="s">
        <v>240</v>
      </c>
      <c r="E18" s="48" t="s">
        <v>386</v>
      </c>
      <c r="F18" s="53" t="s">
        <v>268</v>
      </c>
      <c r="G18" s="48" t="s">
        <v>283</v>
      </c>
      <c r="H18" s="53" t="s">
        <v>284</v>
      </c>
      <c r="I18" s="53" t="s">
        <v>244</v>
      </c>
      <c r="J18" s="55" t="s">
        <v>387</v>
      </c>
    </row>
    <row r="19" ht="60.8" customHeight="1" spans="1:10">
      <c r="A19" s="52" t="s">
        <v>358</v>
      </c>
      <c r="B19" s="53" t="s">
        <v>382</v>
      </c>
      <c r="C19" s="53" t="s">
        <v>239</v>
      </c>
      <c r="D19" s="53" t="s">
        <v>240</v>
      </c>
      <c r="E19" s="48" t="s">
        <v>388</v>
      </c>
      <c r="F19" s="53" t="s">
        <v>242</v>
      </c>
      <c r="G19" s="48" t="s">
        <v>389</v>
      </c>
      <c r="H19" s="53" t="s">
        <v>284</v>
      </c>
      <c r="I19" s="53" t="s">
        <v>244</v>
      </c>
      <c r="J19" s="55" t="s">
        <v>390</v>
      </c>
    </row>
    <row r="20" ht="60.8" customHeight="1" spans="1:10">
      <c r="A20" s="52" t="s">
        <v>358</v>
      </c>
      <c r="B20" s="53" t="s">
        <v>382</v>
      </c>
      <c r="C20" s="53" t="s">
        <v>239</v>
      </c>
      <c r="D20" s="53" t="s">
        <v>266</v>
      </c>
      <c r="E20" s="48" t="s">
        <v>391</v>
      </c>
      <c r="F20" s="53" t="s">
        <v>242</v>
      </c>
      <c r="G20" s="48" t="s">
        <v>378</v>
      </c>
      <c r="H20" s="53" t="s">
        <v>264</v>
      </c>
      <c r="I20" s="53" t="s">
        <v>244</v>
      </c>
      <c r="J20" s="55" t="s">
        <v>392</v>
      </c>
    </row>
    <row r="21" ht="60.8" customHeight="1" spans="1:10">
      <c r="A21" s="52" t="s">
        <v>358</v>
      </c>
      <c r="B21" s="53" t="s">
        <v>382</v>
      </c>
      <c r="C21" s="53" t="s">
        <v>271</v>
      </c>
      <c r="D21" s="53" t="s">
        <v>272</v>
      </c>
      <c r="E21" s="48" t="s">
        <v>273</v>
      </c>
      <c r="F21" s="53" t="s">
        <v>268</v>
      </c>
      <c r="G21" s="48" t="s">
        <v>269</v>
      </c>
      <c r="H21" s="53" t="s">
        <v>264</v>
      </c>
      <c r="I21" s="53" t="s">
        <v>244</v>
      </c>
      <c r="J21" s="55" t="s">
        <v>274</v>
      </c>
    </row>
    <row r="22" ht="60.8" customHeight="1" spans="1:10">
      <c r="A22" s="52" t="s">
        <v>358</v>
      </c>
      <c r="B22" s="53" t="s">
        <v>382</v>
      </c>
      <c r="C22" s="53" t="s">
        <v>271</v>
      </c>
      <c r="D22" s="53" t="s">
        <v>272</v>
      </c>
      <c r="E22" s="48" t="s">
        <v>393</v>
      </c>
      <c r="F22" s="53" t="s">
        <v>268</v>
      </c>
      <c r="G22" s="48" t="s">
        <v>269</v>
      </c>
      <c r="H22" s="53" t="s">
        <v>264</v>
      </c>
      <c r="I22" s="53" t="s">
        <v>244</v>
      </c>
      <c r="J22" s="55" t="s">
        <v>394</v>
      </c>
    </row>
    <row r="23" ht="60.8" customHeight="1" spans="1:10">
      <c r="A23" s="52" t="s">
        <v>358</v>
      </c>
      <c r="B23" s="53" t="s">
        <v>382</v>
      </c>
      <c r="C23" s="53" t="s">
        <v>271</v>
      </c>
      <c r="D23" s="53" t="s">
        <v>272</v>
      </c>
      <c r="E23" s="48" t="s">
        <v>275</v>
      </c>
      <c r="F23" s="53" t="s">
        <v>268</v>
      </c>
      <c r="G23" s="48" t="s">
        <v>276</v>
      </c>
      <c r="H23" s="53" t="s">
        <v>264</v>
      </c>
      <c r="I23" s="53" t="s">
        <v>244</v>
      </c>
      <c r="J23" s="55" t="s">
        <v>395</v>
      </c>
    </row>
    <row r="24" ht="60.8" customHeight="1" spans="1:10">
      <c r="A24" s="52" t="s">
        <v>358</v>
      </c>
      <c r="B24" s="53" t="s">
        <v>382</v>
      </c>
      <c r="C24" s="53" t="s">
        <v>278</v>
      </c>
      <c r="D24" s="53" t="s">
        <v>279</v>
      </c>
      <c r="E24" s="48" t="s">
        <v>380</v>
      </c>
      <c r="F24" s="53" t="s">
        <v>242</v>
      </c>
      <c r="G24" s="48" t="s">
        <v>276</v>
      </c>
      <c r="H24" s="53" t="s">
        <v>264</v>
      </c>
      <c r="I24" s="53" t="s">
        <v>244</v>
      </c>
      <c r="J24" s="55" t="s">
        <v>396</v>
      </c>
    </row>
  </sheetData>
  <mergeCells count="6">
    <mergeCell ref="A2:J2"/>
    <mergeCell ref="A3:H3"/>
    <mergeCell ref="A7:A16"/>
    <mergeCell ref="A17:A24"/>
    <mergeCell ref="B7:B16"/>
    <mergeCell ref="B17:B24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H10"/>
  <sheetViews>
    <sheetView showZeros="0" workbookViewId="0">
      <selection activeCell="B18" sqref="B18"/>
    </sheetView>
  </sheetViews>
  <sheetFormatPr defaultColWidth="8.85" defaultRowHeight="15" customHeight="1" outlineLevelCol="7"/>
  <cols>
    <col min="1" max="1" width="36.0333333333333" customWidth="1"/>
    <col min="2" max="2" width="19.7416666666667" customWidth="1"/>
    <col min="3" max="3" width="33.3166666666667" customWidth="1"/>
    <col min="4" max="4" width="34.7416666666667" customWidth="1"/>
    <col min="5" max="5" width="14.45" customWidth="1"/>
    <col min="6" max="6" width="17.175" customWidth="1"/>
    <col min="7" max="7" width="17.3166666666667" customWidth="1"/>
    <col min="8" max="8" width="28.3166666666667" customWidth="1"/>
  </cols>
  <sheetData>
    <row r="1" ht="18.75" customHeight="1" spans="1:8">
      <c r="A1" s="34"/>
      <c r="B1" s="34"/>
      <c r="C1" s="34"/>
      <c r="D1" s="34"/>
      <c r="E1" s="34"/>
      <c r="F1" s="34"/>
      <c r="G1" s="34"/>
      <c r="H1" s="35" t="s">
        <v>397</v>
      </c>
    </row>
    <row r="2" ht="30.65" customHeight="1" spans="1:8">
      <c r="A2" s="36" t="s">
        <v>398</v>
      </c>
      <c r="B2" s="36"/>
      <c r="C2" s="36"/>
      <c r="D2" s="36"/>
      <c r="E2" s="36"/>
      <c r="F2" s="36"/>
      <c r="G2" s="36"/>
      <c r="H2" s="36"/>
    </row>
    <row r="3" ht="18.75" customHeight="1" spans="1:8">
      <c r="A3" s="34" t="str">
        <f>"单位名称："&amp;"云南省学生资助管理中心（云南省教育厅外资贷款管理中心）"</f>
        <v>单位名称：云南省学生资助管理中心（云南省教育厅外资贷款管理中心）</v>
      </c>
      <c r="B3" s="34"/>
      <c r="C3" s="34"/>
      <c r="D3" s="34"/>
      <c r="E3" s="34"/>
      <c r="F3" s="34"/>
      <c r="G3" s="34"/>
      <c r="H3" s="34"/>
    </row>
    <row r="4" ht="18.75" customHeight="1" spans="1:8">
      <c r="A4" s="37" t="s">
        <v>138</v>
      </c>
      <c r="B4" s="37" t="s">
        <v>399</v>
      </c>
      <c r="C4" s="37" t="s">
        <v>400</v>
      </c>
      <c r="D4" s="37" t="s">
        <v>401</v>
      </c>
      <c r="E4" s="37" t="s">
        <v>402</v>
      </c>
      <c r="F4" s="37" t="s">
        <v>403</v>
      </c>
      <c r="G4" s="37"/>
      <c r="H4" s="37"/>
    </row>
    <row r="5" ht="18.75" customHeight="1" spans="1:8">
      <c r="A5" s="37"/>
      <c r="B5" s="37"/>
      <c r="C5" s="37"/>
      <c r="D5" s="37"/>
      <c r="E5" s="37"/>
      <c r="F5" s="37" t="s">
        <v>310</v>
      </c>
      <c r="G5" s="37" t="s">
        <v>404</v>
      </c>
      <c r="H5" s="37" t="s">
        <v>405</v>
      </c>
    </row>
    <row r="6" ht="18.75" customHeight="1" spans="1:8">
      <c r="A6" s="38" t="s">
        <v>121</v>
      </c>
      <c r="B6" s="38" t="s">
        <v>122</v>
      </c>
      <c r="C6" s="38" t="s">
        <v>123</v>
      </c>
      <c r="D6" s="38" t="s">
        <v>124</v>
      </c>
      <c r="E6" s="38" t="s">
        <v>125</v>
      </c>
      <c r="F6" s="38" t="s">
        <v>126</v>
      </c>
      <c r="G6" s="38" t="s">
        <v>406</v>
      </c>
      <c r="H6" s="38" t="s">
        <v>407</v>
      </c>
    </row>
    <row r="7" ht="29.9" customHeight="1" spans="1:8">
      <c r="A7" s="39"/>
      <c r="B7" s="39"/>
      <c r="C7" s="39"/>
      <c r="D7" s="39"/>
      <c r="E7" s="37"/>
      <c r="F7" s="40"/>
      <c r="G7" s="41"/>
      <c r="H7" s="41"/>
    </row>
    <row r="8" ht="20.15" customHeight="1" spans="1:8">
      <c r="A8" s="37" t="s">
        <v>30</v>
      </c>
      <c r="B8" s="37"/>
      <c r="C8" s="37"/>
      <c r="D8" s="37"/>
      <c r="E8" s="37"/>
      <c r="F8" s="40"/>
      <c r="G8" s="41"/>
      <c r="H8" s="41"/>
    </row>
    <row r="9" ht="19.5" customHeight="1" spans="1:8">
      <c r="A9" s="39" t="s">
        <v>408</v>
      </c>
      <c r="B9" s="39"/>
      <c r="C9" s="39"/>
      <c r="D9" s="39"/>
      <c r="E9" s="39"/>
      <c r="F9" s="42"/>
      <c r="G9" s="43"/>
      <c r="H9" s="43"/>
    </row>
    <row r="10" customHeight="1" spans="1:1">
      <c r="A10" t="s">
        <v>409</v>
      </c>
    </row>
  </sheetData>
  <mergeCells count="9">
    <mergeCell ref="A2:H2"/>
    <mergeCell ref="F4:H4"/>
    <mergeCell ref="A8:E8"/>
    <mergeCell ref="A9:H9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K12"/>
  <sheetViews>
    <sheetView showZeros="0" workbookViewId="0">
      <selection activeCell="H11" sqref="H11"/>
    </sheetView>
  </sheetViews>
  <sheetFormatPr defaultColWidth="9.14166666666667" defaultRowHeight="14.25" customHeight="1"/>
  <cols>
    <col min="1" max="1" width="16.3166666666667" customWidth="1"/>
    <col min="2" max="2" width="29.0333333333333" customWidth="1"/>
    <col min="3" max="3" width="23.85" customWidth="1"/>
    <col min="4" max="7" width="19.6" customWidth="1"/>
    <col min="8" max="8" width="15.425" customWidth="1"/>
    <col min="9" max="11" width="19.6" customWidth="1"/>
  </cols>
  <sheetData>
    <row r="1" ht="13.5" customHeight="1" spans="4:11">
      <c r="D1" s="1"/>
      <c r="E1" s="1"/>
      <c r="F1" s="1"/>
      <c r="G1" s="1"/>
      <c r="K1" s="2" t="s">
        <v>410</v>
      </c>
    </row>
    <row r="2" ht="27.75" customHeight="1" spans="1:11">
      <c r="A2" s="27" t="s">
        <v>411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ht="13.5" customHeight="1" spans="1:11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  <c r="B3" s="5"/>
      <c r="C3" s="5"/>
      <c r="D3" s="5"/>
      <c r="E3" s="5"/>
      <c r="F3" s="5"/>
      <c r="G3" s="5"/>
      <c r="H3" s="6"/>
      <c r="I3" s="6"/>
      <c r="J3" s="6"/>
      <c r="K3" s="7" t="s">
        <v>129</v>
      </c>
    </row>
    <row r="4" ht="21.75" customHeight="1" spans="1:11">
      <c r="A4" s="8" t="s">
        <v>200</v>
      </c>
      <c r="B4" s="8" t="s">
        <v>140</v>
      </c>
      <c r="C4" s="8" t="s">
        <v>201</v>
      </c>
      <c r="D4" s="9" t="s">
        <v>141</v>
      </c>
      <c r="E4" s="9" t="s">
        <v>142</v>
      </c>
      <c r="F4" s="9" t="s">
        <v>143</v>
      </c>
      <c r="G4" s="9" t="s">
        <v>144</v>
      </c>
      <c r="H4" s="15" t="s">
        <v>30</v>
      </c>
      <c r="I4" s="10" t="s">
        <v>412</v>
      </c>
      <c r="J4" s="11"/>
      <c r="K4" s="12"/>
    </row>
    <row r="5" ht="21.75" customHeight="1" spans="1:11">
      <c r="A5" s="13"/>
      <c r="B5" s="13"/>
      <c r="C5" s="13"/>
      <c r="D5" s="14"/>
      <c r="E5" s="14"/>
      <c r="F5" s="14"/>
      <c r="G5" s="14"/>
      <c r="H5" s="28"/>
      <c r="I5" s="9" t="s">
        <v>33</v>
      </c>
      <c r="J5" s="9" t="s">
        <v>34</v>
      </c>
      <c r="K5" s="9" t="s">
        <v>35</v>
      </c>
    </row>
    <row r="6" ht="40.5" customHeight="1" spans="1:11">
      <c r="A6" s="16"/>
      <c r="B6" s="16"/>
      <c r="C6" s="16"/>
      <c r="D6" s="17"/>
      <c r="E6" s="17"/>
      <c r="F6" s="17"/>
      <c r="G6" s="17"/>
      <c r="H6" s="18"/>
      <c r="I6" s="17" t="s">
        <v>32</v>
      </c>
      <c r="J6" s="17"/>
      <c r="K6" s="17"/>
    </row>
    <row r="7" ht="15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33">
        <v>10</v>
      </c>
      <c r="K7" s="33">
        <v>11</v>
      </c>
    </row>
    <row r="8" ht="30.65" customHeight="1" spans="1:11">
      <c r="A8" s="29"/>
      <c r="B8" s="20" t="s">
        <v>413</v>
      </c>
      <c r="C8" s="29"/>
      <c r="D8" s="29"/>
      <c r="E8" s="29"/>
      <c r="F8" s="29"/>
      <c r="G8" s="29"/>
      <c r="H8" s="22">
        <v>281096600</v>
      </c>
      <c r="I8" s="22">
        <v>281096600</v>
      </c>
      <c r="J8" s="22"/>
      <c r="K8" s="22"/>
    </row>
    <row r="9" ht="30.65" customHeight="1" spans="1:11">
      <c r="A9" s="20" t="s">
        <v>216</v>
      </c>
      <c r="B9" s="20" t="s">
        <v>413</v>
      </c>
      <c r="C9" s="20" t="s">
        <v>45</v>
      </c>
      <c r="D9" s="20" t="s">
        <v>69</v>
      </c>
      <c r="E9" s="20" t="s">
        <v>70</v>
      </c>
      <c r="F9" s="20" t="s">
        <v>218</v>
      </c>
      <c r="G9" s="20" t="s">
        <v>219</v>
      </c>
      <c r="H9" s="22">
        <v>141714300</v>
      </c>
      <c r="I9" s="22">
        <v>141714300</v>
      </c>
      <c r="J9" s="22"/>
      <c r="K9" s="22"/>
    </row>
    <row r="10" ht="30.65" customHeight="1" spans="1:11">
      <c r="A10" s="20" t="s">
        <v>216</v>
      </c>
      <c r="B10" s="20" t="s">
        <v>413</v>
      </c>
      <c r="C10" s="20" t="s">
        <v>45</v>
      </c>
      <c r="D10" s="20" t="s">
        <v>73</v>
      </c>
      <c r="E10" s="20" t="s">
        <v>74</v>
      </c>
      <c r="F10" s="20" t="s">
        <v>218</v>
      </c>
      <c r="G10" s="20" t="s">
        <v>219</v>
      </c>
      <c r="H10" s="22">
        <v>16488700</v>
      </c>
      <c r="I10" s="22">
        <v>16488700</v>
      </c>
      <c r="J10" s="22"/>
      <c r="K10" s="22"/>
    </row>
    <row r="11" ht="30.65" customHeight="1" spans="1:11">
      <c r="A11" s="20" t="s">
        <v>216</v>
      </c>
      <c r="B11" s="20" t="s">
        <v>413</v>
      </c>
      <c r="C11" s="20" t="s">
        <v>45</v>
      </c>
      <c r="D11" s="20" t="s">
        <v>75</v>
      </c>
      <c r="E11" s="20" t="s">
        <v>76</v>
      </c>
      <c r="F11" s="20" t="s">
        <v>218</v>
      </c>
      <c r="G11" s="20" t="s">
        <v>219</v>
      </c>
      <c r="H11" s="22">
        <v>122893600</v>
      </c>
      <c r="I11" s="22">
        <v>122893600</v>
      </c>
      <c r="J11" s="22"/>
      <c r="K11" s="22"/>
    </row>
    <row r="12" ht="18.75" customHeight="1" spans="1:11">
      <c r="A12" s="30" t="s">
        <v>104</v>
      </c>
      <c r="B12" s="31"/>
      <c r="C12" s="31"/>
      <c r="D12" s="31"/>
      <c r="E12" s="31"/>
      <c r="F12" s="31"/>
      <c r="G12" s="32"/>
      <c r="H12" s="22">
        <v>281096600</v>
      </c>
      <c r="I12" s="22">
        <v>281096600</v>
      </c>
      <c r="J12" s="22"/>
      <c r="K12" s="22"/>
    </row>
  </sheetData>
  <mergeCells count="15">
    <mergeCell ref="A2:K2"/>
    <mergeCell ref="A3:G3"/>
    <mergeCell ref="I4:K4"/>
    <mergeCell ref="A12:G12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13"/>
  <sheetViews>
    <sheetView showZeros="0" workbookViewId="0">
      <selection activeCell="D24" sqref="D24"/>
    </sheetView>
  </sheetViews>
  <sheetFormatPr defaultColWidth="9.14166666666667" defaultRowHeight="14.25" customHeight="1" outlineLevelCol="6"/>
  <cols>
    <col min="1" max="1" width="37.7416666666667" customWidth="1"/>
    <col min="2" max="2" width="28" customWidth="1"/>
    <col min="3" max="3" width="37.6" customWidth="1"/>
    <col min="4" max="4" width="17.0333333333333" customWidth="1"/>
    <col min="5" max="7" width="27.0333333333333" customWidth="1"/>
  </cols>
  <sheetData>
    <row r="1" ht="13.5" customHeight="1" spans="4:7">
      <c r="D1" s="1"/>
      <c r="G1" s="2" t="s">
        <v>414</v>
      </c>
    </row>
    <row r="2" ht="27.75" customHeight="1" spans="1:7">
      <c r="A2" s="3" t="s">
        <v>415</v>
      </c>
      <c r="B2" s="3"/>
      <c r="C2" s="3"/>
      <c r="D2" s="3"/>
      <c r="E2" s="3"/>
      <c r="F2" s="3"/>
      <c r="G2" s="3"/>
    </row>
    <row r="3" ht="13.5" customHeight="1" spans="1:7">
      <c r="A3" s="4" t="str">
        <f>"单位名称："&amp;"云南省学生资助管理中心（云南省教育厅外资贷款管理中心）"</f>
        <v>单位名称：云南省学生资助管理中心（云南省教育厅外资贷款管理中心）</v>
      </c>
      <c r="B3" s="5"/>
      <c r="C3" s="5"/>
      <c r="D3" s="5"/>
      <c r="E3" s="6"/>
      <c r="F3" s="6"/>
      <c r="G3" s="7" t="s">
        <v>129</v>
      </c>
    </row>
    <row r="4" ht="21.75" customHeight="1" spans="1:7">
      <c r="A4" s="8" t="s">
        <v>201</v>
      </c>
      <c r="B4" s="8" t="s">
        <v>200</v>
      </c>
      <c r="C4" s="8" t="s">
        <v>140</v>
      </c>
      <c r="D4" s="9" t="s">
        <v>416</v>
      </c>
      <c r="E4" s="10" t="s">
        <v>33</v>
      </c>
      <c r="F4" s="11"/>
      <c r="G4" s="12"/>
    </row>
    <row r="5" ht="21.75" customHeight="1" spans="1:7">
      <c r="A5" s="13"/>
      <c r="B5" s="13"/>
      <c r="C5" s="13"/>
      <c r="D5" s="14"/>
      <c r="E5" s="15" t="s">
        <v>417</v>
      </c>
      <c r="F5" s="9" t="s">
        <v>418</v>
      </c>
      <c r="G5" s="9" t="s">
        <v>419</v>
      </c>
    </row>
    <row r="6" ht="40.5" customHeight="1" spans="1:7">
      <c r="A6" s="16"/>
      <c r="B6" s="16"/>
      <c r="C6" s="16"/>
      <c r="D6" s="17"/>
      <c r="E6" s="18"/>
      <c r="F6" s="17" t="s">
        <v>32</v>
      </c>
      <c r="G6" s="17"/>
    </row>
    <row r="7" ht="15" customHeight="1" spans="1:7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</row>
    <row r="8" ht="29.9" customHeight="1" spans="1:7">
      <c r="A8" s="20" t="s">
        <v>45</v>
      </c>
      <c r="B8" s="21"/>
      <c r="C8" s="21"/>
      <c r="D8" s="20"/>
      <c r="E8" s="22">
        <v>3988470000</v>
      </c>
      <c r="F8" s="22">
        <v>3988470000</v>
      </c>
      <c r="G8" s="22">
        <v>3988470000</v>
      </c>
    </row>
    <row r="9" ht="29.9" customHeight="1" spans="1:7">
      <c r="A9" s="20"/>
      <c r="B9" s="20" t="s">
        <v>420</v>
      </c>
      <c r="C9" s="20" t="s">
        <v>215</v>
      </c>
      <c r="D9" s="20" t="s">
        <v>421</v>
      </c>
      <c r="E9" s="22">
        <v>906580000</v>
      </c>
      <c r="F9" s="22">
        <v>906580000</v>
      </c>
      <c r="G9" s="22">
        <v>906580000</v>
      </c>
    </row>
    <row r="10" ht="29.9" customHeight="1" spans="1:7">
      <c r="A10" s="23"/>
      <c r="B10" s="20" t="s">
        <v>420</v>
      </c>
      <c r="C10" s="20" t="s">
        <v>224</v>
      </c>
      <c r="D10" s="20" t="s">
        <v>421</v>
      </c>
      <c r="E10" s="22">
        <v>31200000</v>
      </c>
      <c r="F10" s="22">
        <v>31200000</v>
      </c>
      <c r="G10" s="22">
        <v>31200000</v>
      </c>
    </row>
    <row r="11" ht="29.9" customHeight="1" spans="1:7">
      <c r="A11" s="23"/>
      <c r="B11" s="20" t="s">
        <v>422</v>
      </c>
      <c r="C11" s="20" t="s">
        <v>358</v>
      </c>
      <c r="D11" s="20" t="s">
        <v>423</v>
      </c>
      <c r="E11" s="22">
        <v>49520000</v>
      </c>
      <c r="F11" s="22">
        <v>49520000</v>
      </c>
      <c r="G11" s="22">
        <v>49520000</v>
      </c>
    </row>
    <row r="12" ht="29.9" customHeight="1" spans="1:7">
      <c r="A12" s="23"/>
      <c r="B12" s="20" t="s">
        <v>422</v>
      </c>
      <c r="C12" s="20" t="s">
        <v>359</v>
      </c>
      <c r="D12" s="20" t="s">
        <v>423</v>
      </c>
      <c r="E12" s="22">
        <v>3001170000</v>
      </c>
      <c r="F12" s="22">
        <v>3001170000</v>
      </c>
      <c r="G12" s="22">
        <v>3001170000</v>
      </c>
    </row>
    <row r="13" ht="18.75" customHeight="1" spans="1:7">
      <c r="A13" s="24" t="s">
        <v>30</v>
      </c>
      <c r="B13" s="25" t="s">
        <v>424</v>
      </c>
      <c r="C13" s="25"/>
      <c r="D13" s="26"/>
      <c r="E13" s="22">
        <v>3988470000</v>
      </c>
      <c r="F13" s="22">
        <v>3988470000</v>
      </c>
      <c r="G13" s="22">
        <v>3988470000</v>
      </c>
    </row>
  </sheetData>
  <mergeCells count="11">
    <mergeCell ref="A2:G2"/>
    <mergeCell ref="A3:D3"/>
    <mergeCell ref="E4:G4"/>
    <mergeCell ref="A13:D13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部门政府性基金预算表06</vt:lpstr>
      <vt:lpstr>部门政府采购预算表07</vt:lpstr>
      <vt:lpstr>部门政府购买服务预算表08</vt:lpstr>
      <vt:lpstr>省对下转移支付预算表09-1</vt:lpstr>
      <vt:lpstr>省对下转移支付绩效目标表09-2</vt:lpstr>
      <vt:lpstr>新增资产配置表10</vt:lpstr>
      <vt:lpstr>中央转移支付补助项目支出预算表11</vt:lpstr>
      <vt:lpstr>部门项目支出中期规划预算表12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userName</cp:lastModifiedBy>
  <dcterms:created xsi:type="dcterms:W3CDTF">2026-02-24T06:34:00Z</dcterms:created>
  <dcterms:modified xsi:type="dcterms:W3CDTF">2026-02-27T07:35:41Z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1EABE09D649D43D0A6C080F023B31010</vt:lpwstr>
  </property>
  <property fmtid="{D5CDD505-2E9C-101B-9397-08002B2CF9AE}" pid="3" name="KSOProductBuildVer">
    <vt:lpwstr>2052-11.8.2.11978</vt:lpwstr>
  </property>
</Properties>
</file>